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am.Burton\Documents\Swimming\"/>
    </mc:Choice>
  </mc:AlternateContent>
  <xr:revisionPtr revIDLastSave="0" documentId="8_{A1047FC9-27D8-4357-91E5-06D89D9E925B}" xr6:coauthVersionLast="47" xr6:coauthVersionMax="47" xr10:uidLastSave="{00000000-0000-0000-0000-000000000000}"/>
  <workbookProtection lockStructure="1"/>
  <bookViews>
    <workbookView xWindow="-28920" yWindow="-120" windowWidth="29040" windowHeight="15840" xr2:uid="{00000000-000D-0000-FFFF-FFFF00000000}"/>
  </bookViews>
  <sheets>
    <sheet name="Sheet1" sheetId="1" r:id="rId1"/>
    <sheet name="Points" sheetId="4" r:id="rId2"/>
    <sheet name="Sheet3" sheetId="5" r:id="rId3"/>
  </sheets>
  <definedNames>
    <definedName name="_xlnm.Print_Area" localSheetId="0">Sheet1!$A$1:$V$54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1" i="1" l="1"/>
  <c r="V51" i="1" s="1"/>
  <c r="T55" i="1" s="1"/>
  <c r="P51" i="1"/>
  <c r="Q51" i="1" s="1"/>
  <c r="O55" i="1" s="1"/>
  <c r="K51" i="1"/>
  <c r="F51" i="1"/>
  <c r="U50" i="1"/>
  <c r="V50" i="1" s="1"/>
  <c r="U49" i="1"/>
  <c r="V49" i="1" s="1"/>
  <c r="U48" i="1"/>
  <c r="V48" i="1" s="1"/>
  <c r="U47" i="1"/>
  <c r="V47" i="1" s="1"/>
  <c r="U46" i="1"/>
  <c r="V46" i="1" s="1"/>
  <c r="U45" i="1"/>
  <c r="V45" i="1" s="1"/>
  <c r="U44" i="1"/>
  <c r="V44" i="1" s="1"/>
  <c r="U43" i="1"/>
  <c r="V43" i="1" s="1"/>
  <c r="U42" i="1"/>
  <c r="V42" i="1" s="1"/>
  <c r="U41" i="1"/>
  <c r="V41" i="1" s="1"/>
  <c r="U40" i="1"/>
  <c r="V40" i="1" s="1"/>
  <c r="U39" i="1"/>
  <c r="V39" i="1" s="1"/>
  <c r="U38" i="1"/>
  <c r="V38" i="1" s="1"/>
  <c r="U37" i="1"/>
  <c r="V37" i="1" s="1"/>
  <c r="U36" i="1"/>
  <c r="V36" i="1" s="1"/>
  <c r="U35" i="1"/>
  <c r="V35" i="1" s="1"/>
  <c r="U34" i="1"/>
  <c r="V34" i="1" s="1"/>
  <c r="U33" i="1"/>
  <c r="V33" i="1" s="1"/>
  <c r="U32" i="1"/>
  <c r="V32" i="1" s="1"/>
  <c r="U31" i="1"/>
  <c r="V31" i="1" s="1"/>
  <c r="U30" i="1"/>
  <c r="V30" i="1" s="1"/>
  <c r="U29" i="1"/>
  <c r="V29" i="1" s="1"/>
  <c r="U28" i="1"/>
  <c r="V28" i="1" s="1"/>
  <c r="U27" i="1"/>
  <c r="V27" i="1" s="1"/>
  <c r="U26" i="1"/>
  <c r="V26" i="1" s="1"/>
  <c r="U25" i="1"/>
  <c r="V25" i="1" s="1"/>
  <c r="U24" i="1"/>
  <c r="V24" i="1" s="1"/>
  <c r="U23" i="1"/>
  <c r="V23" i="1" s="1"/>
  <c r="U22" i="1"/>
  <c r="V22" i="1" s="1"/>
  <c r="U21" i="1"/>
  <c r="V21" i="1" s="1"/>
  <c r="U20" i="1"/>
  <c r="V20" i="1" s="1"/>
  <c r="U19" i="1"/>
  <c r="V19" i="1" s="1"/>
  <c r="U18" i="1"/>
  <c r="V18" i="1" s="1"/>
  <c r="U17" i="1"/>
  <c r="V17" i="1" s="1"/>
  <c r="U16" i="1"/>
  <c r="V16" i="1" s="1"/>
  <c r="U15" i="1"/>
  <c r="V15" i="1" s="1"/>
  <c r="U14" i="1"/>
  <c r="V14" i="1" s="1"/>
  <c r="U13" i="1"/>
  <c r="V13" i="1" s="1"/>
  <c r="U12" i="1"/>
  <c r="V12" i="1" s="1"/>
  <c r="U11" i="1"/>
  <c r="V11" i="1" s="1"/>
  <c r="U10" i="1"/>
  <c r="V10" i="1" s="1"/>
  <c r="U9" i="1"/>
  <c r="V9" i="1" s="1"/>
  <c r="U8" i="1"/>
  <c r="V8" i="1" s="1"/>
  <c r="U7" i="1"/>
  <c r="V7" i="1" s="1"/>
  <c r="U6" i="1"/>
  <c r="V6" i="1" s="1"/>
  <c r="U5" i="1"/>
  <c r="V5" i="1" s="1"/>
  <c r="U4" i="1"/>
  <c r="V4" i="1" s="1"/>
  <c r="U3" i="1"/>
  <c r="V3" i="1" s="1"/>
  <c r="P50" i="1"/>
  <c r="Q50" i="1" s="1"/>
  <c r="P49" i="1"/>
  <c r="Q49" i="1" s="1"/>
  <c r="P48" i="1"/>
  <c r="Q48" i="1" s="1"/>
  <c r="P47" i="1"/>
  <c r="Q47" i="1" s="1"/>
  <c r="P46" i="1"/>
  <c r="Q46" i="1" s="1"/>
  <c r="P45" i="1"/>
  <c r="Q45" i="1" s="1"/>
  <c r="P44" i="1"/>
  <c r="Q44" i="1" s="1"/>
  <c r="P43" i="1"/>
  <c r="Q43" i="1" s="1"/>
  <c r="P42" i="1"/>
  <c r="Q42" i="1" s="1"/>
  <c r="P41" i="1"/>
  <c r="Q41" i="1" s="1"/>
  <c r="P40" i="1"/>
  <c r="Q40" i="1" s="1"/>
  <c r="P39" i="1"/>
  <c r="Q39" i="1" s="1"/>
  <c r="P38" i="1"/>
  <c r="Q38" i="1" s="1"/>
  <c r="P37" i="1"/>
  <c r="Q37" i="1" s="1"/>
  <c r="P36" i="1"/>
  <c r="Q36" i="1" s="1"/>
  <c r="P35" i="1"/>
  <c r="Q35" i="1" s="1"/>
  <c r="P34" i="1"/>
  <c r="Q34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P25" i="1"/>
  <c r="P24" i="1"/>
  <c r="P23" i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P3" i="1"/>
  <c r="Q3" i="1" s="1"/>
  <c r="K50" i="1"/>
  <c r="K49" i="1"/>
  <c r="K48" i="1"/>
  <c r="K47" i="1"/>
  <c r="K46" i="1"/>
  <c r="K45" i="1"/>
  <c r="K44" i="1"/>
  <c r="L44" i="1" s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L28" i="1" s="1"/>
  <c r="K27" i="1"/>
  <c r="K26" i="1"/>
  <c r="K25" i="1"/>
  <c r="K24" i="1"/>
  <c r="K23" i="1"/>
  <c r="K22" i="1"/>
  <c r="K21" i="1"/>
  <c r="K20" i="1"/>
  <c r="L20" i="1" s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L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3" i="1"/>
  <c r="G3" i="1" s="1"/>
  <c r="S54" i="1"/>
  <c r="N54" i="1"/>
  <c r="I54" i="1"/>
  <c r="D54" i="1"/>
  <c r="G22" i="1" l="1"/>
  <c r="G37" i="1"/>
  <c r="G29" i="1"/>
  <c r="G44" i="1"/>
  <c r="G36" i="1"/>
  <c r="G28" i="1"/>
  <c r="G45" i="1"/>
  <c r="G50" i="1"/>
  <c r="G42" i="1"/>
  <c r="G34" i="1"/>
  <c r="G49" i="1"/>
  <c r="G25" i="1"/>
  <c r="G32" i="1"/>
  <c r="G47" i="1"/>
  <c r="G39" i="1"/>
  <c r="G31" i="1"/>
  <c r="G26" i="1"/>
  <c r="G41" i="1"/>
  <c r="G33" i="1"/>
  <c r="G48" i="1"/>
  <c r="G40" i="1"/>
  <c r="G46" i="1"/>
  <c r="G38" i="1"/>
  <c r="G30" i="1"/>
  <c r="G43" i="1"/>
  <c r="G35" i="1"/>
  <c r="G27" i="1"/>
  <c r="G51" i="1"/>
  <c r="E55" i="1" s="1"/>
  <c r="L48" i="1"/>
  <c r="L33" i="1"/>
  <c r="L34" i="1"/>
  <c r="L42" i="1"/>
  <c r="L50" i="1"/>
  <c r="L39" i="1"/>
  <c r="L40" i="1"/>
  <c r="L27" i="1"/>
  <c r="L35" i="1"/>
  <c r="L43" i="1"/>
  <c r="L31" i="1"/>
  <c r="L41" i="1"/>
  <c r="L36" i="1"/>
  <c r="L51" i="1"/>
  <c r="J55" i="1" s="1"/>
  <c r="L32" i="1"/>
  <c r="L29" i="1"/>
  <c r="L37" i="1"/>
  <c r="L45" i="1"/>
  <c r="L47" i="1"/>
  <c r="L49" i="1"/>
  <c r="L30" i="1"/>
  <c r="L38" i="1"/>
  <c r="L46" i="1"/>
  <c r="L6" i="1"/>
  <c r="L5" i="1"/>
  <c r="L14" i="1"/>
  <c r="L16" i="1"/>
  <c r="L9" i="1"/>
  <c r="L17" i="1"/>
  <c r="L8" i="1"/>
  <c r="L10" i="1"/>
  <c r="L18" i="1"/>
  <c r="L11" i="1"/>
  <c r="L19" i="1"/>
  <c r="L4" i="1"/>
  <c r="L12" i="1"/>
  <c r="L7" i="1"/>
  <c r="L13" i="1"/>
  <c r="L21" i="1"/>
  <c r="L22" i="1"/>
  <c r="L15" i="1"/>
  <c r="G24" i="1"/>
  <c r="G23" i="1"/>
  <c r="Q25" i="1"/>
  <c r="Q23" i="1"/>
  <c r="Q26" i="1"/>
  <c r="Q24" i="1"/>
  <c r="L24" i="1"/>
  <c r="L23" i="1"/>
  <c r="L25" i="1"/>
  <c r="L26" i="1"/>
</calcChain>
</file>

<file path=xl/sharedStrings.xml><?xml version="1.0" encoding="utf-8"?>
<sst xmlns="http://schemas.openxmlformats.org/spreadsheetml/2006/main" count="240" uniqueCount="192">
  <si>
    <t>Position</t>
  </si>
  <si>
    <t>DQ</t>
  </si>
  <si>
    <t>Event</t>
  </si>
  <si>
    <t>Total</t>
  </si>
  <si>
    <t>Points</t>
  </si>
  <si>
    <t xml:space="preserve"> Girls 10yrs Breast</t>
  </si>
  <si>
    <t>Boys 10yrs Breast</t>
  </si>
  <si>
    <t xml:space="preserve"> Girls 12/U Breast</t>
  </si>
  <si>
    <t xml:space="preserve"> Boys 12/U Breast</t>
  </si>
  <si>
    <t xml:space="preserve"> Girls 14/U Fly</t>
  </si>
  <si>
    <t>Boys 14/U Fly</t>
  </si>
  <si>
    <t>Girls Open Fly</t>
  </si>
  <si>
    <t>Boys Open Fly</t>
  </si>
  <si>
    <t>Girls 10yrs Free</t>
  </si>
  <si>
    <t>Boys 10yrs Free</t>
  </si>
  <si>
    <t>Girls 12 /U Free</t>
  </si>
  <si>
    <t>Boys 12/U Free</t>
  </si>
  <si>
    <t>Girls 14/U Back</t>
  </si>
  <si>
    <t>Boys 14/U Back</t>
  </si>
  <si>
    <t>Girls Open Back</t>
  </si>
  <si>
    <t>Boys Open Back</t>
  </si>
  <si>
    <t>Girls 10yrs 4x1 Free</t>
  </si>
  <si>
    <t>Boys 10yrs 4x1 Medley</t>
  </si>
  <si>
    <t>Girls 12/U 4x1 Free</t>
  </si>
  <si>
    <t>Girls 14/U 4x1 Free</t>
  </si>
  <si>
    <t>Boys 14/U 4x1 Medley</t>
  </si>
  <si>
    <t>Girls Open 4x2 Free</t>
  </si>
  <si>
    <t>Boys Open 4x2 Medley</t>
  </si>
  <si>
    <t>Girls 10yrs Butterfly</t>
  </si>
  <si>
    <t>Boys 10yrs Butterfly</t>
  </si>
  <si>
    <t>Girls 12/U Butterfly</t>
  </si>
  <si>
    <t>Boys 12/U Butterfly</t>
  </si>
  <si>
    <t>Girls 14/U Breast</t>
  </si>
  <si>
    <t>Boys 14/U Breast</t>
  </si>
  <si>
    <t>Girls Open Breast</t>
  </si>
  <si>
    <t>Boys Open Breast</t>
  </si>
  <si>
    <t>Girls 10yrs Back</t>
  </si>
  <si>
    <t>Boys 10yrs Back</t>
  </si>
  <si>
    <t>Girls 12/U Back</t>
  </si>
  <si>
    <t>Boys 12/U Back</t>
  </si>
  <si>
    <t>Girls 14/U Free</t>
  </si>
  <si>
    <t>Boys 14/U Free</t>
  </si>
  <si>
    <t>Girls Open Free</t>
  </si>
  <si>
    <t>Boys Open Free</t>
  </si>
  <si>
    <t>Girls 10yrs 4x1 Medley</t>
  </si>
  <si>
    <t>Boys 10yrs 4x1 Free</t>
  </si>
  <si>
    <t>Girls 12/U 4x1 Medley</t>
  </si>
  <si>
    <t>Boys 12/U 4x1 Free</t>
  </si>
  <si>
    <t>Girls 14/U 4x1 Medley</t>
  </si>
  <si>
    <t>Boys 14/U 4x1 Free</t>
  </si>
  <si>
    <t>Girls Open 4x2 Medley</t>
  </si>
  <si>
    <t>Boys Open 4x2 Free</t>
  </si>
  <si>
    <t>Mixed Cannon</t>
  </si>
  <si>
    <t>Time</t>
  </si>
  <si>
    <t>All events</t>
  </si>
  <si>
    <t>Cannon event (49)</t>
  </si>
  <si>
    <t>Dropdown</t>
  </si>
  <si>
    <r>
      <t>Note:- Dropdown list - Data&gt;DataValidation&gt;Allow:List&gt;Source:</t>
    </r>
    <r>
      <rPr>
        <i/>
        <sz val="11"/>
        <color indexed="8"/>
        <rFont val="Calibri"/>
        <family val="2"/>
      </rPr>
      <t>list</t>
    </r>
  </si>
  <si>
    <t>Boys 12/U 4x1 Medley</t>
  </si>
  <si>
    <t>TO</t>
  </si>
  <si>
    <t>Note:- Protect Sheet - Review &gt;Protect Sheet / Unprotect sheet</t>
  </si>
  <si>
    <t>Right selected cells &gt; Format Cell&gt;Protection&gt;select locked</t>
  </si>
  <si>
    <t>Dropdown list</t>
  </si>
  <si>
    <t>DQ Reason</t>
  </si>
  <si>
    <t>Lane 3 Dartes</t>
  </si>
  <si>
    <t>Lane 1 (Knottingley)</t>
  </si>
  <si>
    <t>Lane 2 (Askern)</t>
  </si>
  <si>
    <t>53.81</t>
  </si>
  <si>
    <t>57.74</t>
  </si>
  <si>
    <t>1.06.95</t>
  </si>
  <si>
    <t>59.34</t>
  </si>
  <si>
    <t>1.18.52</t>
  </si>
  <si>
    <t>46.53</t>
  </si>
  <si>
    <t>57.51</t>
  </si>
  <si>
    <t>1.00.92</t>
  </si>
  <si>
    <t>43.19</t>
  </si>
  <si>
    <t>1.04.51</t>
  </si>
  <si>
    <t>1.04.95</t>
  </si>
  <si>
    <t>34.66</t>
  </si>
  <si>
    <t>37.68</t>
  </si>
  <si>
    <t>50.40</t>
  </si>
  <si>
    <t>32.34</t>
  </si>
  <si>
    <t>33.08</t>
  </si>
  <si>
    <t>32.46</t>
  </si>
  <si>
    <t>34.33</t>
  </si>
  <si>
    <t>39.39</t>
  </si>
  <si>
    <t>28.95</t>
  </si>
  <si>
    <t>30.84</t>
  </si>
  <si>
    <t>33.5</t>
  </si>
  <si>
    <t>41.26</t>
  </si>
  <si>
    <t>45.73</t>
  </si>
  <si>
    <t>53.00</t>
  </si>
  <si>
    <t>48.24</t>
  </si>
  <si>
    <t>1.01.30</t>
  </si>
  <si>
    <t>32.84</t>
  </si>
  <si>
    <t>37.11</t>
  </si>
  <si>
    <t>40.90</t>
  </si>
  <si>
    <t>44.91</t>
  </si>
  <si>
    <t>49.87</t>
  </si>
  <si>
    <t>50.35</t>
  </si>
  <si>
    <t>40.55</t>
  </si>
  <si>
    <t>46.14</t>
  </si>
  <si>
    <t>46.55</t>
  </si>
  <si>
    <t>36.89</t>
  </si>
  <si>
    <t>no swimmer lane 2</t>
  </si>
  <si>
    <t>36.34</t>
  </si>
  <si>
    <t>39.37</t>
  </si>
  <si>
    <t>44.24</t>
  </si>
  <si>
    <t>33.70</t>
  </si>
  <si>
    <t>35.36</t>
  </si>
  <si>
    <t>35.72</t>
  </si>
  <si>
    <t>1.18.98</t>
  </si>
  <si>
    <t>1.36.70</t>
  </si>
  <si>
    <t>1.38.54</t>
  </si>
  <si>
    <t>1.42.00</t>
  </si>
  <si>
    <t>1.52.46</t>
  </si>
  <si>
    <t>2.43.70</t>
  </si>
  <si>
    <t>3.09.77</t>
  </si>
  <si>
    <t>3.10.25</t>
  </si>
  <si>
    <t>4.10.11</t>
  </si>
  <si>
    <t>2.14.04</t>
  </si>
  <si>
    <t>2.45.74</t>
  </si>
  <si>
    <t>3.12.75</t>
  </si>
  <si>
    <t>2.30.88</t>
  </si>
  <si>
    <t>3.24.21</t>
  </si>
  <si>
    <t>2.28.18</t>
  </si>
  <si>
    <t>2.59.65</t>
  </si>
  <si>
    <t>2.22.14</t>
  </si>
  <si>
    <t>2.29.03</t>
  </si>
  <si>
    <t>46.95</t>
  </si>
  <si>
    <t>55.82</t>
  </si>
  <si>
    <t>1.05.17</t>
  </si>
  <si>
    <t>1.02.22</t>
  </si>
  <si>
    <t>Lane 1 DQ 8.2; Lane 2 DQ 8.2</t>
  </si>
  <si>
    <t>39.34</t>
  </si>
  <si>
    <t>48.15</t>
  </si>
  <si>
    <t>53.27</t>
  </si>
  <si>
    <t>40.13</t>
  </si>
  <si>
    <t>lane 1 DQ 8.4: lane 2 DQ 8.2</t>
  </si>
  <si>
    <t>45.02</t>
  </si>
  <si>
    <t>47.39</t>
  </si>
  <si>
    <t>41.12</t>
  </si>
  <si>
    <t>42.69</t>
  </si>
  <si>
    <t>39.64</t>
  </si>
  <si>
    <t>44.46</t>
  </si>
  <si>
    <t>36.58</t>
  </si>
  <si>
    <t>36.59</t>
  </si>
  <si>
    <t>50.11</t>
  </si>
  <si>
    <t>50.98</t>
  </si>
  <si>
    <t>56.22</t>
  </si>
  <si>
    <t>59.91</t>
  </si>
  <si>
    <t>1.04.81</t>
  </si>
  <si>
    <t>41.94</t>
  </si>
  <si>
    <t>49.15</t>
  </si>
  <si>
    <t>58.04</t>
  </si>
  <si>
    <t>43.02</t>
  </si>
  <si>
    <t>55.98</t>
  </si>
  <si>
    <t>1.03.10</t>
  </si>
  <si>
    <t>33.19</t>
  </si>
  <si>
    <t>36.10</t>
  </si>
  <si>
    <t>51.45</t>
  </si>
  <si>
    <t>30.00</t>
  </si>
  <si>
    <t>31.16</t>
  </si>
  <si>
    <t>32.06</t>
  </si>
  <si>
    <t>33.71</t>
  </si>
  <si>
    <t>34.93</t>
  </si>
  <si>
    <t>27.82</t>
  </si>
  <si>
    <t>28.37</t>
  </si>
  <si>
    <t>31.4</t>
  </si>
  <si>
    <t>1.34.99</t>
  </si>
  <si>
    <t>1.58.30</t>
  </si>
  <si>
    <t>10.12 2nd t/o</t>
  </si>
  <si>
    <t>1.28.52</t>
  </si>
  <si>
    <t>1.45.35</t>
  </si>
  <si>
    <t>1.45.80</t>
  </si>
  <si>
    <t>3.44.81</t>
  </si>
  <si>
    <t>lane 2 DQ 7.5; lane 3 DQ7.1</t>
  </si>
  <si>
    <t>2.41.74</t>
  </si>
  <si>
    <t>3.48.93</t>
  </si>
  <si>
    <t>3.50.55</t>
  </si>
  <si>
    <t>2.37.66</t>
  </si>
  <si>
    <t>3.19.86</t>
  </si>
  <si>
    <t>3.38.85</t>
  </si>
  <si>
    <t>2.13.72</t>
  </si>
  <si>
    <t>2.57.49</t>
  </si>
  <si>
    <t>2.34.59</t>
  </si>
  <si>
    <t>2.50.84</t>
  </si>
  <si>
    <t>1.58.59</t>
  </si>
  <si>
    <t>10.12 3rd t/o</t>
  </si>
  <si>
    <t>2.13.74</t>
  </si>
  <si>
    <t>2.23.75</t>
  </si>
  <si>
    <t>3.02.23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</si>
</sst>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2"/>
      <color indexed="8"/>
      <name val="Calibri"/>
      <family val="2"/>
    </font>
    <font>
      <b/>
      <sz val="16"/>
      <color indexed="8"/>
      <name val="Calibri"/>
      <family val="2"/>
    </font>
    <font>
      <i/>
      <sz val="11"/>
      <color indexed="8"/>
      <name val="Calibri"/>
      <family val="2"/>
    </font>
    <font>
      <sz val="12"/>
      <name val="Calibri"/>
      <family val="2"/>
    </font>
    <font>
      <b/>
      <sz val="8"/>
      <color indexed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4" borderId="6" xfId="0" applyFill="1" applyBorder="1"/>
    <xf numFmtId="0" fontId="1" fillId="5" borderId="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0" fontId="1" fillId="5" borderId="6" xfId="0" applyFont="1" applyFill="1" applyBorder="1"/>
    <xf numFmtId="0" fontId="3" fillId="5" borderId="0" xfId="0" applyFont="1" applyFill="1" applyAlignment="1">
      <alignment horizontal="center" vertical="center"/>
    </xf>
    <xf numFmtId="0" fontId="0" fillId="6" borderId="1" xfId="0" applyFill="1" applyBorder="1"/>
    <xf numFmtId="0" fontId="1" fillId="6" borderId="6" xfId="0" applyFont="1" applyFill="1" applyBorder="1"/>
    <xf numFmtId="0" fontId="3" fillId="6" borderId="0" xfId="0" applyFont="1" applyFill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58"/>
  <sheetViews>
    <sheetView tabSelected="1" showRuler="0" showWhiteSpace="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K52" sqref="K52"/>
    </sheetView>
  </sheetViews>
  <sheetFormatPr defaultColWidth="9.1796875" defaultRowHeight="14.5" x14ac:dyDescent="0.35"/>
  <cols>
    <col min="1" max="1" width="3" style="2" bestFit="1" customWidth="1"/>
    <col min="2" max="2" width="16.1796875" style="2" customWidth="1"/>
    <col min="3" max="3" width="0.81640625" style="2" customWidth="1"/>
    <col min="4" max="4" width="8.81640625" style="2" customWidth="1"/>
    <col min="5" max="5" width="7.54296875" style="2" customWidth="1"/>
    <col min="6" max="6" width="9.54296875" style="1" customWidth="1"/>
    <col min="7" max="7" width="7.54296875" style="1" customWidth="1"/>
    <col min="8" max="8" width="0.81640625" style="2" customWidth="1"/>
    <col min="9" max="9" width="8.81640625" style="2" customWidth="1"/>
    <col min="10" max="12" width="7.54296875" style="2" customWidth="1"/>
    <col min="13" max="13" width="0.81640625" style="2" customWidth="1"/>
    <col min="14" max="14" width="8.81640625" style="2" customWidth="1"/>
    <col min="15" max="17" width="7.54296875" style="2" customWidth="1"/>
    <col min="18" max="18" width="0.81640625" style="2" customWidth="1"/>
    <col min="19" max="19" width="8.81640625" style="2" customWidth="1"/>
    <col min="20" max="22" width="7.54296875" style="2" customWidth="1"/>
    <col min="23" max="16384" width="9.1796875" style="2"/>
  </cols>
  <sheetData>
    <row r="1" spans="1:26" x14ac:dyDescent="0.35">
      <c r="A1" s="6"/>
      <c r="B1" s="5"/>
      <c r="C1" s="23"/>
      <c r="D1" s="38" t="s">
        <v>65</v>
      </c>
      <c r="E1" s="39"/>
      <c r="F1" s="39"/>
      <c r="G1" s="40"/>
      <c r="H1" s="27"/>
      <c r="I1" s="38" t="s">
        <v>66</v>
      </c>
      <c r="J1" s="39"/>
      <c r="K1" s="39"/>
      <c r="L1" s="40"/>
      <c r="M1" s="30"/>
      <c r="N1" s="42" t="s">
        <v>64</v>
      </c>
      <c r="O1" s="42"/>
      <c r="P1" s="42"/>
      <c r="Q1" s="42"/>
      <c r="R1" s="30"/>
      <c r="S1" s="38"/>
      <c r="T1" s="39"/>
      <c r="U1" s="39"/>
      <c r="V1" s="40"/>
      <c r="Z1" s="2" t="s">
        <v>63</v>
      </c>
    </row>
    <row r="2" spans="1:26" x14ac:dyDescent="0.35">
      <c r="A2" s="36" t="s">
        <v>2</v>
      </c>
      <c r="B2" s="37"/>
      <c r="C2" s="24"/>
      <c r="D2" s="8" t="s">
        <v>53</v>
      </c>
      <c r="E2" s="8" t="s">
        <v>0</v>
      </c>
      <c r="F2" s="7" t="s">
        <v>4</v>
      </c>
      <c r="G2" s="7" t="s">
        <v>3</v>
      </c>
      <c r="H2" s="28"/>
      <c r="I2" s="4" t="s">
        <v>53</v>
      </c>
      <c r="J2" s="4" t="s">
        <v>0</v>
      </c>
      <c r="K2" s="7" t="s">
        <v>4</v>
      </c>
      <c r="L2" s="7" t="s">
        <v>3</v>
      </c>
      <c r="M2" s="31"/>
      <c r="N2" s="4" t="s">
        <v>53</v>
      </c>
      <c r="O2" s="4" t="s">
        <v>0</v>
      </c>
      <c r="P2" s="7" t="s">
        <v>4</v>
      </c>
      <c r="Q2" s="7" t="s">
        <v>3</v>
      </c>
      <c r="R2" s="31"/>
      <c r="S2" s="4" t="s">
        <v>53</v>
      </c>
      <c r="T2" s="4" t="s">
        <v>0</v>
      </c>
      <c r="U2" s="7" t="s">
        <v>4</v>
      </c>
      <c r="V2" s="7" t="s">
        <v>3</v>
      </c>
    </row>
    <row r="3" spans="1:26" ht="15" customHeight="1" x14ac:dyDescent="0.35">
      <c r="A3" s="18">
        <v>1</v>
      </c>
      <c r="B3" s="19" t="s">
        <v>5</v>
      </c>
      <c r="C3" s="25"/>
      <c r="D3" s="9" t="s">
        <v>68</v>
      </c>
      <c r="E3" s="12">
        <v>2</v>
      </c>
      <c r="F3" s="13">
        <f>IF(ISERROR(VLOOKUP(E3,Points!$B$2:$C$7,2,FALSE)),"",VLOOKUP(E3,Points!$B$2:$C$7,2,FALSE))</f>
        <v>2</v>
      </c>
      <c r="G3" s="13">
        <f>IF(F3="","",SUM($F$3))</f>
        <v>2</v>
      </c>
      <c r="H3" s="29"/>
      <c r="I3" s="11" t="s">
        <v>69</v>
      </c>
      <c r="J3" s="14">
        <v>3</v>
      </c>
      <c r="K3" s="13">
        <f>IF(ISERROR(VLOOKUP(J3,Points!$B$2:$C$7,2,FALSE)),"",VLOOKUP(J3,Points!$B$2:$C$7,2,FALSE))</f>
        <v>1</v>
      </c>
      <c r="L3" s="13">
        <f>IF(K3="","",SUM($K$3))</f>
        <v>1</v>
      </c>
      <c r="M3" s="32"/>
      <c r="N3" s="15" t="s">
        <v>67</v>
      </c>
      <c r="O3" s="14">
        <v>1</v>
      </c>
      <c r="P3" s="13">
        <f>IF(ISERROR(VLOOKUP(O3,Points!$B$2:$C$7,2,FALSE)),"",VLOOKUP(O3,Points!$B$2:$C$7,2,FALSE))</f>
        <v>3</v>
      </c>
      <c r="Q3" s="13">
        <f>IF(P3="","",SUM($P$3))</f>
        <v>3</v>
      </c>
      <c r="R3" s="32"/>
      <c r="S3" s="15"/>
      <c r="T3" s="14"/>
      <c r="U3" s="13" t="str">
        <f>IF(ISERROR(VLOOKUP(T3,Points!$B$2:$C$7,2,FALSE)),"",VLOOKUP(T3,Points!$B$2:$C$7,2,FALSE))</f>
        <v/>
      </c>
      <c r="V3" s="13" t="str">
        <f>IF(U3="","",SUM($U$3))</f>
        <v/>
      </c>
      <c r="X3" s="2" t="s">
        <v>62</v>
      </c>
    </row>
    <row r="4" spans="1:26" ht="15" customHeight="1" x14ac:dyDescent="0.35">
      <c r="A4" s="18">
        <v>2</v>
      </c>
      <c r="B4" s="20" t="s">
        <v>6</v>
      </c>
      <c r="C4" s="26"/>
      <c r="D4" s="10"/>
      <c r="E4" s="12" t="s">
        <v>1</v>
      </c>
      <c r="F4" s="13">
        <f>IF(ISERROR(VLOOKUP(E4,Points!$B$2:$C$7,2,FALSE)),"",VLOOKUP(E4,Points!$B$2:$C$7,2,FALSE))</f>
        <v>0</v>
      </c>
      <c r="G4" s="13">
        <f>IF(F4="","",SUM($F$3:F4))</f>
        <v>2</v>
      </c>
      <c r="H4" s="29"/>
      <c r="I4" s="15" t="s">
        <v>71</v>
      </c>
      <c r="J4" s="14">
        <v>2</v>
      </c>
      <c r="K4" s="13">
        <f>IF(ISERROR(VLOOKUP(J4,Points!$B$2:$C$7,2,FALSE)),"",VLOOKUP(J4,Points!$B$2:$C$7,2,FALSE))</f>
        <v>2</v>
      </c>
      <c r="L4" s="13">
        <f>IF(K4="","",SUM($K$3:K4))</f>
        <v>3</v>
      </c>
      <c r="M4" s="32"/>
      <c r="N4" s="15" t="s">
        <v>70</v>
      </c>
      <c r="O4" s="14">
        <v>1</v>
      </c>
      <c r="P4" s="13">
        <f>IF(ISERROR(VLOOKUP(O4,Points!$B$2:$C$7,2,FALSE)),"",VLOOKUP(O4,Points!$B$2:$C$7,2,FALSE))</f>
        <v>3</v>
      </c>
      <c r="Q4" s="13">
        <f>IF(P4="","",SUM($P$3:P4))</f>
        <v>6</v>
      </c>
      <c r="R4" s="32"/>
      <c r="S4" s="15"/>
      <c r="T4" s="14"/>
      <c r="U4" s="13" t="str">
        <f>IF(ISERROR(VLOOKUP(T4,Points!$B$2:$C$7,2,FALSE)),"",VLOOKUP(T4,Points!$B$2:$C$7,2,FALSE))</f>
        <v/>
      </c>
      <c r="V4" s="13" t="str">
        <f>IF(U4="","",SUM($U$3:U4))</f>
        <v/>
      </c>
      <c r="X4" s="3">
        <v>1</v>
      </c>
      <c r="Z4" s="2">
        <v>7.1</v>
      </c>
    </row>
    <row r="5" spans="1:26" ht="15" customHeight="1" x14ac:dyDescent="0.35">
      <c r="A5" s="18">
        <v>3</v>
      </c>
      <c r="B5" s="20" t="s">
        <v>7</v>
      </c>
      <c r="C5" s="26"/>
      <c r="D5" s="33" t="s">
        <v>74</v>
      </c>
      <c r="E5" s="12">
        <v>3</v>
      </c>
      <c r="F5" s="13">
        <f>IF(ISERROR(VLOOKUP(E5,Points!$B$2:$C$7,2,FALSE)),"",VLOOKUP(E5,Points!$B$2:$C$7,2,FALSE))</f>
        <v>1</v>
      </c>
      <c r="G5" s="13">
        <f>IF(F5="","",SUM($F$3:F5))</f>
        <v>3</v>
      </c>
      <c r="H5" s="29"/>
      <c r="I5" s="15" t="s">
        <v>73</v>
      </c>
      <c r="J5" s="14">
        <v>2</v>
      </c>
      <c r="K5" s="13">
        <f>IF(ISERROR(VLOOKUP(J5,Points!$B$2:$C$7,2,FALSE)),"",VLOOKUP(J5,Points!$B$2:$C$7,2,FALSE))</f>
        <v>2</v>
      </c>
      <c r="L5" s="13">
        <f>IF(K5="","",SUM($K$3:K5))</f>
        <v>5</v>
      </c>
      <c r="M5" s="32"/>
      <c r="N5" s="15" t="s">
        <v>72</v>
      </c>
      <c r="O5" s="14">
        <v>1</v>
      </c>
      <c r="P5" s="13">
        <f>IF(ISERROR(VLOOKUP(O5,Points!$B$2:$C$7,2,FALSE)),"",VLOOKUP(O5,Points!$B$2:$C$7,2,FALSE))</f>
        <v>3</v>
      </c>
      <c r="Q5" s="13">
        <f>IF(P5="","",SUM($P$3:P5))</f>
        <v>9</v>
      </c>
      <c r="R5" s="32"/>
      <c r="S5" s="15"/>
      <c r="T5" s="14"/>
      <c r="U5" s="13" t="str">
        <f>IF(ISERROR(VLOOKUP(T5,Points!$B$2:$C$7,2,FALSE)),"",VLOOKUP(T5,Points!$B$2:$C$7,2,FALSE))</f>
        <v/>
      </c>
      <c r="V5" s="13" t="str">
        <f>IF(U5="","",SUM($U$3:U5))</f>
        <v/>
      </c>
      <c r="X5" s="3">
        <v>2</v>
      </c>
    </row>
    <row r="6" spans="1:26" ht="15" customHeight="1" x14ac:dyDescent="0.35">
      <c r="A6" s="18">
        <v>4</v>
      </c>
      <c r="B6" s="20" t="s">
        <v>8</v>
      </c>
      <c r="C6" s="26"/>
      <c r="D6" s="10" t="s">
        <v>76</v>
      </c>
      <c r="E6" s="12">
        <v>2</v>
      </c>
      <c r="F6" s="13">
        <f>IF(ISERROR(VLOOKUP(E6,Points!$B$2:$C$7,2,FALSE)),"",VLOOKUP(E6,Points!$B$2:$C$7,2,FALSE))</f>
        <v>2</v>
      </c>
      <c r="G6" s="13">
        <f>IF(F6="","",SUM($F$3:F6))</f>
        <v>5</v>
      </c>
      <c r="H6" s="29"/>
      <c r="I6" s="15" t="s">
        <v>77</v>
      </c>
      <c r="J6" s="14">
        <v>3</v>
      </c>
      <c r="K6" s="13">
        <f>IF(ISERROR(VLOOKUP(J6,Points!$B$2:$C$7,2,FALSE)),"",VLOOKUP(J6,Points!$B$2:$C$7,2,FALSE))</f>
        <v>1</v>
      </c>
      <c r="L6" s="13">
        <f>IF(K6="","",SUM($K$3:K6))</f>
        <v>6</v>
      </c>
      <c r="M6" s="32"/>
      <c r="N6" s="15" t="s">
        <v>75</v>
      </c>
      <c r="O6" s="14">
        <v>1</v>
      </c>
      <c r="P6" s="13">
        <f>IF(ISERROR(VLOOKUP(O6,Points!$B$2:$C$7,2,FALSE)),"",VLOOKUP(O6,Points!$B$2:$C$7,2,FALSE))</f>
        <v>3</v>
      </c>
      <c r="Q6" s="13">
        <f>IF(P6="","",SUM($P$3:P6))</f>
        <v>12</v>
      </c>
      <c r="R6" s="32"/>
      <c r="S6" s="15"/>
      <c r="T6" s="14"/>
      <c r="U6" s="13" t="str">
        <f>IF(ISERROR(VLOOKUP(T6,Points!$B$2:$C$7,2,FALSE)),"",VLOOKUP(T6,Points!$B$2:$C$7,2,FALSE))</f>
        <v/>
      </c>
      <c r="V6" s="13" t="str">
        <f>IF(U6="","",SUM($U$3:U6))</f>
        <v/>
      </c>
      <c r="X6" s="3">
        <v>3</v>
      </c>
    </row>
    <row r="7" spans="1:26" ht="15" customHeight="1" x14ac:dyDescent="0.35">
      <c r="A7" s="18">
        <v>5</v>
      </c>
      <c r="B7" s="20" t="s">
        <v>9</v>
      </c>
      <c r="C7" s="26"/>
      <c r="D7" s="10" t="s">
        <v>79</v>
      </c>
      <c r="E7" s="12">
        <v>2</v>
      </c>
      <c r="F7" s="13">
        <f>IF(ISERROR(VLOOKUP(E7,Points!$B$2:$C$7,2,FALSE)),"",VLOOKUP(E7,Points!$B$2:$C$7,2,FALSE))</f>
        <v>2</v>
      </c>
      <c r="G7" s="13">
        <f>IF(F7="","",SUM($F$3:F7))</f>
        <v>7</v>
      </c>
      <c r="H7" s="29"/>
      <c r="I7" s="15" t="s">
        <v>80</v>
      </c>
      <c r="J7" s="14">
        <v>3</v>
      </c>
      <c r="K7" s="13">
        <f>IF(ISERROR(VLOOKUP(J7,Points!$B$2:$C$7,2,FALSE)),"",VLOOKUP(J7,Points!$B$2:$C$7,2,FALSE))</f>
        <v>1</v>
      </c>
      <c r="L7" s="13">
        <f>IF(K7="","",SUM($K$3:K7))</f>
        <v>7</v>
      </c>
      <c r="M7" s="32"/>
      <c r="N7" s="15" t="s">
        <v>78</v>
      </c>
      <c r="O7" s="14">
        <v>1</v>
      </c>
      <c r="P7" s="13">
        <f>IF(ISERROR(VLOOKUP(O7,Points!$B$2:$C$7,2,FALSE)),"",VLOOKUP(O7,Points!$B$2:$C$7,2,FALSE))</f>
        <v>3</v>
      </c>
      <c r="Q7" s="13">
        <f>IF(P7="","",SUM($P$3:P7))</f>
        <v>15</v>
      </c>
      <c r="R7" s="32"/>
      <c r="S7" s="15"/>
      <c r="T7" s="14"/>
      <c r="U7" s="13" t="str">
        <f>IF(ISERROR(VLOOKUP(T7,Points!$B$2:$C$7,2,FALSE)),"",VLOOKUP(T7,Points!$B$2:$C$7,2,FALSE))</f>
        <v/>
      </c>
      <c r="V7" s="13" t="str">
        <f>IF(U7="","",SUM($U$3:U7))</f>
        <v/>
      </c>
      <c r="X7" s="3">
        <v>4</v>
      </c>
    </row>
    <row r="8" spans="1:26" ht="15" customHeight="1" x14ac:dyDescent="0.35">
      <c r="A8" s="18">
        <v>6</v>
      </c>
      <c r="B8" s="20" t="s">
        <v>10</v>
      </c>
      <c r="C8" s="26"/>
      <c r="D8" s="10" t="s">
        <v>81</v>
      </c>
      <c r="E8" s="12">
        <v>1</v>
      </c>
      <c r="F8" s="13">
        <f>IF(ISERROR(VLOOKUP(E8,Points!$B$2:$C$7,2,FALSE)),"",VLOOKUP(E8,Points!$B$2:$C$7,2,FALSE))</f>
        <v>3</v>
      </c>
      <c r="G8" s="13">
        <f>IF(F8="","",SUM($F$3:F8))</f>
        <v>10</v>
      </c>
      <c r="H8" s="29"/>
      <c r="I8" s="15"/>
      <c r="J8" s="14"/>
      <c r="K8" s="13" t="str">
        <f>IF(ISERROR(VLOOKUP(J8,Points!$B$2:$C$7,2,FALSE)),"",VLOOKUP(J8,Points!$B$2:$C$7,2,FALSE))</f>
        <v/>
      </c>
      <c r="L8" s="13" t="str">
        <f>IF(K8="","",SUM($K$3:K8))</f>
        <v/>
      </c>
      <c r="M8" s="32"/>
      <c r="N8" s="15" t="s">
        <v>82</v>
      </c>
      <c r="O8" s="14">
        <v>2</v>
      </c>
      <c r="P8" s="13">
        <f>IF(ISERROR(VLOOKUP(O8,Points!$B$2:$C$7,2,FALSE)),"",VLOOKUP(O8,Points!$B$2:$C$7,2,FALSE))</f>
        <v>2</v>
      </c>
      <c r="Q8" s="13">
        <f>IF(P8="","",SUM($P$3:P8))</f>
        <v>17</v>
      </c>
      <c r="R8" s="32"/>
      <c r="S8" s="15"/>
      <c r="T8" s="14"/>
      <c r="U8" s="13" t="str">
        <f>IF(ISERROR(VLOOKUP(T8,Points!$B$2:$C$7,2,FALSE)),"",VLOOKUP(T8,Points!$B$2:$C$7,2,FALSE))</f>
        <v/>
      </c>
      <c r="V8" s="13" t="str">
        <f>IF(U8="","",SUM($U$3:U8))</f>
        <v/>
      </c>
      <c r="W8" s="2" t="s">
        <v>104</v>
      </c>
      <c r="X8" s="3" t="s">
        <v>1</v>
      </c>
    </row>
    <row r="9" spans="1:26" ht="15" customHeight="1" x14ac:dyDescent="0.35">
      <c r="A9" s="18">
        <v>7</v>
      </c>
      <c r="B9" s="20" t="s">
        <v>11</v>
      </c>
      <c r="C9" s="26"/>
      <c r="D9" s="10" t="s">
        <v>83</v>
      </c>
      <c r="E9" s="12">
        <v>1</v>
      </c>
      <c r="F9" s="13">
        <f>IF(ISERROR(VLOOKUP(E9,Points!$B$2:$C$7,2,FALSE)),"",VLOOKUP(E9,Points!$B$2:$C$7,2,FALSE))</f>
        <v>3</v>
      </c>
      <c r="G9" s="13">
        <f>IF(F9="","",SUM($F$3:F9))</f>
        <v>13</v>
      </c>
      <c r="H9" s="29"/>
      <c r="I9" s="15" t="s">
        <v>85</v>
      </c>
      <c r="J9" s="14">
        <v>3</v>
      </c>
      <c r="K9" s="13">
        <f>IF(ISERROR(VLOOKUP(J9,Points!$B$2:$C$7,2,FALSE)),"",VLOOKUP(J9,Points!$B$2:$C$7,2,FALSE))</f>
        <v>1</v>
      </c>
      <c r="L9" s="13">
        <f>IF(K9="","",SUM($K$3:K9))</f>
        <v>8</v>
      </c>
      <c r="M9" s="32"/>
      <c r="N9" s="15" t="s">
        <v>84</v>
      </c>
      <c r="O9" s="14">
        <v>2</v>
      </c>
      <c r="P9" s="13">
        <f>IF(ISERROR(VLOOKUP(O9,Points!$B$2:$C$7,2,FALSE)),"",VLOOKUP(O9,Points!$B$2:$C$7,2,FALSE))</f>
        <v>2</v>
      </c>
      <c r="Q9" s="13">
        <f>IF(P9="","",SUM($P$3:P9))</f>
        <v>19</v>
      </c>
      <c r="R9" s="32"/>
      <c r="S9" s="15"/>
      <c r="T9" s="14"/>
      <c r="U9" s="13" t="str">
        <f>IF(ISERROR(VLOOKUP(T9,Points!$B$2:$C$7,2,FALSE)),"",VLOOKUP(T9,Points!$B$2:$C$7,2,FALSE))</f>
        <v/>
      </c>
      <c r="V9" s="13" t="str">
        <f>IF(U9="","",SUM($U$3:U9))</f>
        <v/>
      </c>
      <c r="X9" s="3" t="s">
        <v>59</v>
      </c>
    </row>
    <row r="10" spans="1:26" ht="15" customHeight="1" x14ac:dyDescent="0.35">
      <c r="A10" s="18">
        <v>8</v>
      </c>
      <c r="B10" s="20" t="s">
        <v>12</v>
      </c>
      <c r="C10" s="26"/>
      <c r="D10" s="10" t="s">
        <v>87</v>
      </c>
      <c r="E10" s="12">
        <v>2</v>
      </c>
      <c r="F10" s="13">
        <f>IF(ISERROR(VLOOKUP(E10,Points!$B$2:$C$7,2,FALSE)),"",VLOOKUP(E10,Points!$B$2:$C$7,2,FALSE))</f>
        <v>2</v>
      </c>
      <c r="G10" s="13">
        <f>IF(F10="","",SUM($F$3:F10))</f>
        <v>15</v>
      </c>
      <c r="H10" s="29"/>
      <c r="I10" s="15" t="s">
        <v>86</v>
      </c>
      <c r="J10" s="14">
        <v>1</v>
      </c>
      <c r="K10" s="13">
        <f>IF(ISERROR(VLOOKUP(J10,Points!$B$2:$C$7,2,FALSE)),"",VLOOKUP(J10,Points!$B$2:$C$7,2,FALSE))</f>
        <v>3</v>
      </c>
      <c r="L10" s="13">
        <f>IF(K10="","",SUM($K$3:K10))</f>
        <v>11</v>
      </c>
      <c r="M10" s="32"/>
      <c r="N10" s="15" t="s">
        <v>88</v>
      </c>
      <c r="O10" s="14">
        <v>3</v>
      </c>
      <c r="P10" s="13">
        <f>IF(ISERROR(VLOOKUP(O10,Points!$B$2:$C$7,2,FALSE)),"",VLOOKUP(O10,Points!$B$2:$C$7,2,FALSE))</f>
        <v>1</v>
      </c>
      <c r="Q10" s="13">
        <f>IF(P10="","",SUM($P$3:P10))</f>
        <v>20</v>
      </c>
      <c r="R10" s="32"/>
      <c r="S10" s="15"/>
      <c r="T10" s="14"/>
      <c r="U10" s="13" t="str">
        <f>IF(ISERROR(VLOOKUP(T10,Points!$B$2:$C$7,2,FALSE)),"",VLOOKUP(T10,Points!$B$2:$C$7,2,FALSE))</f>
        <v/>
      </c>
      <c r="V10" s="13" t="str">
        <f>IF(U10="","",SUM($U$3:U10))</f>
        <v/>
      </c>
    </row>
    <row r="11" spans="1:26" ht="15" customHeight="1" x14ac:dyDescent="0.35">
      <c r="A11" s="18">
        <v>9</v>
      </c>
      <c r="B11" s="20" t="s">
        <v>13</v>
      </c>
      <c r="C11" s="26"/>
      <c r="D11" s="10" t="s">
        <v>90</v>
      </c>
      <c r="E11" s="12">
        <v>2</v>
      </c>
      <c r="F11" s="13">
        <f>IF(ISERROR(VLOOKUP(E11,Points!$B$2:$C$7,2,FALSE)),"",VLOOKUP(E11,Points!$B$2:$C$7,2,FALSE))</f>
        <v>2</v>
      </c>
      <c r="G11" s="13">
        <f>IF(F11="","",SUM($F$3:F11))</f>
        <v>17</v>
      </c>
      <c r="H11" s="29"/>
      <c r="I11" s="15" t="s">
        <v>91</v>
      </c>
      <c r="J11" s="14">
        <v>3</v>
      </c>
      <c r="K11" s="13">
        <f>IF(ISERROR(VLOOKUP(J11,Points!$B$2:$C$7,2,FALSE)),"",VLOOKUP(J11,Points!$B$2:$C$7,2,FALSE))</f>
        <v>1</v>
      </c>
      <c r="L11" s="13">
        <f>IF(K11="","",SUM($K$3:K11))</f>
        <v>12</v>
      </c>
      <c r="M11" s="32"/>
      <c r="N11" s="15" t="s">
        <v>89</v>
      </c>
      <c r="O11" s="14">
        <v>1</v>
      </c>
      <c r="P11" s="13">
        <f>IF(ISERROR(VLOOKUP(O11,Points!$B$2:$C$7,2,FALSE)),"",VLOOKUP(O11,Points!$B$2:$C$7,2,FALSE))</f>
        <v>3</v>
      </c>
      <c r="Q11" s="13">
        <f>IF(P11="","",SUM($P$3:P11))</f>
        <v>23</v>
      </c>
      <c r="R11" s="32"/>
      <c r="S11" s="15"/>
      <c r="T11" s="14"/>
      <c r="U11" s="13" t="str">
        <f>IF(ISERROR(VLOOKUP(T11,Points!$B$2:$C$7,2,FALSE)),"",VLOOKUP(T11,Points!$B$2:$C$7,2,FALSE))</f>
        <v/>
      </c>
      <c r="V11" s="13" t="str">
        <f>IF(U11="","",SUM($U$3:U11))</f>
        <v/>
      </c>
    </row>
    <row r="12" spans="1:26" ht="15" customHeight="1" x14ac:dyDescent="0.35">
      <c r="A12" s="18">
        <v>10</v>
      </c>
      <c r="B12" s="20" t="s">
        <v>14</v>
      </c>
      <c r="C12" s="26"/>
      <c r="D12" s="10" t="s">
        <v>92</v>
      </c>
      <c r="E12" s="12">
        <v>1</v>
      </c>
      <c r="F12" s="13">
        <f>IF(ISERROR(VLOOKUP(E12,Points!$B$2:$C$7,2,FALSE)),"",VLOOKUP(E12,Points!$B$2:$C$7,2,FALSE))</f>
        <v>3</v>
      </c>
      <c r="G12" s="13">
        <f>IF(F12="","",SUM($F$3:F12))</f>
        <v>20</v>
      </c>
      <c r="H12" s="29"/>
      <c r="I12" s="15" t="s">
        <v>93</v>
      </c>
      <c r="J12" s="14">
        <v>2</v>
      </c>
      <c r="K12" s="13">
        <f>IF(ISERROR(VLOOKUP(J12,Points!$B$2:$C$7,2,FALSE)),"",VLOOKUP(J12,Points!$B$2:$C$7,2,FALSE))</f>
        <v>2</v>
      </c>
      <c r="L12" s="13">
        <f>IF(K12="","",SUM($K$3:K12))</f>
        <v>14</v>
      </c>
      <c r="M12" s="32"/>
      <c r="N12" s="15"/>
      <c r="O12" s="14" t="s">
        <v>1</v>
      </c>
      <c r="P12" s="13">
        <f>IF(ISERROR(VLOOKUP(O12,Points!$B$2:$C$7,2,FALSE)),"",VLOOKUP(O12,Points!$B$2:$C$7,2,FALSE))</f>
        <v>0</v>
      </c>
      <c r="Q12" s="13">
        <f>IF(P12="","",SUM($P$3:P12))</f>
        <v>23</v>
      </c>
      <c r="R12" s="32"/>
      <c r="S12" s="15"/>
      <c r="T12" s="14"/>
      <c r="U12" s="13" t="str">
        <f>IF(ISERROR(VLOOKUP(T12,Points!$B$2:$C$7,2,FALSE)),"",VLOOKUP(T12,Points!$B$2:$C$7,2,FALSE))</f>
        <v/>
      </c>
      <c r="V12" s="13" t="str">
        <f>IF(U12="","",SUM($U$3:U12))</f>
        <v/>
      </c>
      <c r="Z12" s="2">
        <v>5.2</v>
      </c>
    </row>
    <row r="13" spans="1:26" ht="15" customHeight="1" x14ac:dyDescent="0.35">
      <c r="A13" s="18">
        <v>11</v>
      </c>
      <c r="B13" s="20" t="s">
        <v>15</v>
      </c>
      <c r="C13" s="26"/>
      <c r="D13" s="10" t="s">
        <v>95</v>
      </c>
      <c r="E13" s="12">
        <v>2</v>
      </c>
      <c r="F13" s="13">
        <f>IF(ISERROR(VLOOKUP(E13,Points!$B$2:$C$7,2,FALSE)),"",VLOOKUP(E13,Points!$B$2:$C$7,2,FALSE))</f>
        <v>2</v>
      </c>
      <c r="G13" s="13">
        <f>IF(F13="","",SUM($F$3:F13))</f>
        <v>22</v>
      </c>
      <c r="H13" s="29"/>
      <c r="I13" s="15" t="s">
        <v>96</v>
      </c>
      <c r="J13" s="14">
        <v>3</v>
      </c>
      <c r="K13" s="13">
        <f>IF(ISERROR(VLOOKUP(J13,Points!$B$2:$C$7,2,FALSE)),"",VLOOKUP(J13,Points!$B$2:$C$7,2,FALSE))</f>
        <v>1</v>
      </c>
      <c r="L13" s="13">
        <f>IF(K13="","",SUM($K$3:K13))</f>
        <v>15</v>
      </c>
      <c r="M13" s="32"/>
      <c r="N13" s="15" t="s">
        <v>94</v>
      </c>
      <c r="O13" s="14">
        <v>1</v>
      </c>
      <c r="P13" s="13">
        <f>IF(ISERROR(VLOOKUP(O13,Points!$B$2:$C$7,2,FALSE)),"",VLOOKUP(O13,Points!$B$2:$C$7,2,FALSE))</f>
        <v>3</v>
      </c>
      <c r="Q13" s="13">
        <f>IF(P13="","",SUM($P$3:P13))</f>
        <v>26</v>
      </c>
      <c r="R13" s="32"/>
      <c r="S13" s="15"/>
      <c r="T13" s="14"/>
      <c r="U13" s="13" t="str">
        <f>IF(ISERROR(VLOOKUP(T13,Points!$B$2:$C$7,2,FALSE)),"",VLOOKUP(T13,Points!$B$2:$C$7,2,FALSE))</f>
        <v/>
      </c>
      <c r="V13" s="13" t="str">
        <f>IF(U13="","",SUM($U$3:U13))</f>
        <v/>
      </c>
    </row>
    <row r="14" spans="1:26" ht="15" customHeight="1" x14ac:dyDescent="0.35">
      <c r="A14" s="18">
        <v>12</v>
      </c>
      <c r="B14" s="20" t="s">
        <v>16</v>
      </c>
      <c r="C14" s="26"/>
      <c r="D14" s="10" t="s">
        <v>98</v>
      </c>
      <c r="E14" s="12">
        <v>2</v>
      </c>
      <c r="F14" s="13">
        <f>IF(ISERROR(VLOOKUP(E14,Points!$B$2:$C$7,2,FALSE)),"",VLOOKUP(E14,Points!$B$2:$C$7,2,FALSE))</f>
        <v>2</v>
      </c>
      <c r="G14" s="13">
        <f>IF(F14="","",SUM($F$3:F14))</f>
        <v>24</v>
      </c>
      <c r="H14" s="29"/>
      <c r="I14" s="15" t="s">
        <v>99</v>
      </c>
      <c r="J14" s="14">
        <v>3</v>
      </c>
      <c r="K14" s="13">
        <f>IF(ISERROR(VLOOKUP(J14,Points!$B$2:$C$7,2,FALSE)),"",VLOOKUP(J14,Points!$B$2:$C$7,2,FALSE))</f>
        <v>1</v>
      </c>
      <c r="L14" s="13">
        <f>IF(K14="","",SUM($K$3:K14))</f>
        <v>16</v>
      </c>
      <c r="M14" s="32"/>
      <c r="N14" s="15" t="s">
        <v>97</v>
      </c>
      <c r="O14" s="14">
        <v>1</v>
      </c>
      <c r="P14" s="13">
        <f>IF(ISERROR(VLOOKUP(O14,Points!$B$2:$C$7,2,FALSE)),"",VLOOKUP(O14,Points!$B$2:$C$7,2,FALSE))</f>
        <v>3</v>
      </c>
      <c r="Q14" s="13">
        <f>IF(P14="","",SUM($P$3:P14))</f>
        <v>29</v>
      </c>
      <c r="R14" s="32"/>
      <c r="S14" s="15"/>
      <c r="T14" s="14"/>
      <c r="U14" s="13" t="str">
        <f>IF(ISERROR(VLOOKUP(T14,Points!$B$2:$C$7,2,FALSE)),"",VLOOKUP(T14,Points!$B$2:$C$7,2,FALSE))</f>
        <v/>
      </c>
      <c r="V14" s="13" t="str">
        <f>IF(U14="","",SUM($U$3:U14))</f>
        <v/>
      </c>
    </row>
    <row r="15" spans="1:26" ht="15" customHeight="1" x14ac:dyDescent="0.35">
      <c r="A15" s="18">
        <v>13</v>
      </c>
      <c r="B15" s="20" t="s">
        <v>17</v>
      </c>
      <c r="C15" s="26"/>
      <c r="D15" s="10" t="s">
        <v>101</v>
      </c>
      <c r="E15" s="12">
        <v>2</v>
      </c>
      <c r="F15" s="13">
        <f>IF(ISERROR(VLOOKUP(E15,Points!$B$2:$C$7,2,FALSE)),"",VLOOKUP(E15,Points!$B$2:$C$7,2,FALSE))</f>
        <v>2</v>
      </c>
      <c r="G15" s="13">
        <f>IF(F15="","",SUM($F$3:F15))</f>
        <v>26</v>
      </c>
      <c r="H15" s="29"/>
      <c r="I15" s="15" t="s">
        <v>102</v>
      </c>
      <c r="J15" s="14">
        <v>3</v>
      </c>
      <c r="K15" s="13">
        <f>IF(ISERROR(VLOOKUP(J15,Points!$B$2:$C$7,2,FALSE)),"",VLOOKUP(J15,Points!$B$2:$C$7,2,FALSE))</f>
        <v>1</v>
      </c>
      <c r="L15" s="13">
        <f>IF(K15="","",SUM($K$3:K15))</f>
        <v>17</v>
      </c>
      <c r="M15" s="32"/>
      <c r="N15" s="15" t="s">
        <v>100</v>
      </c>
      <c r="O15" s="14">
        <v>1</v>
      </c>
      <c r="P15" s="13">
        <f>IF(ISERROR(VLOOKUP(O15,Points!$B$2:$C$7,2,FALSE)),"",VLOOKUP(O15,Points!$B$2:$C$7,2,FALSE))</f>
        <v>3</v>
      </c>
      <c r="Q15" s="13">
        <f>IF(P15="","",SUM($P$3:P15))</f>
        <v>32</v>
      </c>
      <c r="R15" s="32"/>
      <c r="S15" s="15"/>
      <c r="T15" s="14"/>
      <c r="U15" s="13" t="str">
        <f>IF(ISERROR(VLOOKUP(T15,Points!$B$2:$C$7,2,FALSE)),"",VLOOKUP(T15,Points!$B$2:$C$7,2,FALSE))</f>
        <v/>
      </c>
      <c r="V15" s="13" t="str">
        <f>IF(U15="","",SUM($U$3:U15))</f>
        <v/>
      </c>
    </row>
    <row r="16" spans="1:26" ht="15" customHeight="1" x14ac:dyDescent="0.35">
      <c r="A16" s="18">
        <v>14</v>
      </c>
      <c r="B16" s="20" t="s">
        <v>18</v>
      </c>
      <c r="C16" s="26"/>
      <c r="D16" s="10"/>
      <c r="E16" s="12" t="s">
        <v>1</v>
      </c>
      <c r="F16" s="13">
        <f>IF(ISERROR(VLOOKUP(E16,Points!$B$2:$C$7,2,FALSE)),"",VLOOKUP(E16,Points!$B$2:$C$7,2,FALSE))</f>
        <v>0</v>
      </c>
      <c r="G16" s="13">
        <f>IF(F16="","",SUM($F$3:F16))</f>
        <v>26</v>
      </c>
      <c r="H16" s="29"/>
      <c r="I16" s="15"/>
      <c r="J16" s="14"/>
      <c r="K16" s="13" t="str">
        <f>IF(ISERROR(VLOOKUP(J16,Points!$B$2:$C$7,2,FALSE)),"",VLOOKUP(J16,Points!$B$2:$C$7,2,FALSE))</f>
        <v/>
      </c>
      <c r="L16" s="13" t="str">
        <f>IF(K16="","",SUM($K$3:K16))</f>
        <v/>
      </c>
      <c r="M16" s="32"/>
      <c r="N16" s="15" t="s">
        <v>103</v>
      </c>
      <c r="O16" s="14">
        <v>1</v>
      </c>
      <c r="P16" s="13">
        <f>IF(ISERROR(VLOOKUP(O16,Points!$B$2:$C$7,2,FALSE)),"",VLOOKUP(O16,Points!$B$2:$C$7,2,FALSE))</f>
        <v>3</v>
      </c>
      <c r="Q16" s="13">
        <f>IF(P16="","",SUM($P$3:P16))</f>
        <v>35</v>
      </c>
      <c r="R16" s="32"/>
      <c r="S16" s="15"/>
      <c r="T16" s="14"/>
      <c r="U16" s="13" t="str">
        <f>IF(ISERROR(VLOOKUP(T16,Points!$B$2:$C$7,2,FALSE)),"",VLOOKUP(T16,Points!$B$2:$C$7,2,FALSE))</f>
        <v/>
      </c>
      <c r="V16" s="13" t="str">
        <f>IF(U16="","",SUM($U$3:U16))</f>
        <v/>
      </c>
      <c r="W16" s="2" t="s">
        <v>104</v>
      </c>
      <c r="Z16" s="2">
        <v>6.4</v>
      </c>
    </row>
    <row r="17" spans="1:26" ht="15" customHeight="1" x14ac:dyDescent="0.35">
      <c r="A17" s="18">
        <v>15</v>
      </c>
      <c r="B17" s="20" t="s">
        <v>19</v>
      </c>
      <c r="C17" s="26"/>
      <c r="D17" s="10" t="s">
        <v>107</v>
      </c>
      <c r="E17" s="12">
        <v>3</v>
      </c>
      <c r="F17" s="13">
        <f>IF(ISERROR(VLOOKUP(E17,Points!$B$2:$C$7,2,FALSE)),"",VLOOKUP(E17,Points!$B$2:$C$7,2,FALSE))</f>
        <v>1</v>
      </c>
      <c r="G17" s="13">
        <f>IF(F17="","",SUM($F$3:F17))</f>
        <v>27</v>
      </c>
      <c r="H17" s="29"/>
      <c r="I17" s="15" t="s">
        <v>106</v>
      </c>
      <c r="J17" s="14">
        <v>2</v>
      </c>
      <c r="K17" s="13">
        <f>IF(ISERROR(VLOOKUP(J17,Points!$B$2:$C$7,2,FALSE)),"",VLOOKUP(J17,Points!$B$2:$C$7,2,FALSE))</f>
        <v>2</v>
      </c>
      <c r="L17" s="13">
        <f>IF(K17="","",SUM($K$3:K17))</f>
        <v>19</v>
      </c>
      <c r="M17" s="32"/>
      <c r="N17" s="15" t="s">
        <v>105</v>
      </c>
      <c r="O17" s="14">
        <v>1</v>
      </c>
      <c r="P17" s="13">
        <f>IF(ISERROR(VLOOKUP(O17,Points!$B$2:$C$7,2,FALSE)),"",VLOOKUP(O17,Points!$B$2:$C$7,2,FALSE))</f>
        <v>3</v>
      </c>
      <c r="Q17" s="13">
        <f>IF(P17="","",SUM($P$3:P17))</f>
        <v>38</v>
      </c>
      <c r="R17" s="32"/>
      <c r="S17" s="15"/>
      <c r="T17" s="14"/>
      <c r="U17" s="13" t="str">
        <f>IF(ISERROR(VLOOKUP(T17,Points!$B$2:$C$7,2,FALSE)),"",VLOOKUP(T17,Points!$B$2:$C$7,2,FALSE))</f>
        <v/>
      </c>
      <c r="V17" s="13" t="str">
        <f>IF(U17="","",SUM($U$3:U17))</f>
        <v/>
      </c>
      <c r="W17" s="35"/>
    </row>
    <row r="18" spans="1:26" ht="15" customHeight="1" x14ac:dyDescent="0.35">
      <c r="A18" s="18">
        <v>16</v>
      </c>
      <c r="B18" s="20" t="s">
        <v>20</v>
      </c>
      <c r="C18" s="26"/>
      <c r="D18" s="10" t="s">
        <v>108</v>
      </c>
      <c r="E18" s="12">
        <v>1</v>
      </c>
      <c r="F18" s="13">
        <f>IF(ISERROR(VLOOKUP(E18,Points!$B$2:$C$7,2,FALSE)),"",VLOOKUP(E18,Points!$B$2:$C$7,2,FALSE))</f>
        <v>3</v>
      </c>
      <c r="G18" s="13">
        <f>IF(F18="","",SUM($F$3:F18))</f>
        <v>30</v>
      </c>
      <c r="H18" s="29"/>
      <c r="I18" s="15" t="s">
        <v>109</v>
      </c>
      <c r="J18" s="14">
        <v>2</v>
      </c>
      <c r="K18" s="13">
        <f>IF(ISERROR(VLOOKUP(J18,Points!$B$2:$C$7,2,FALSE)),"",VLOOKUP(J18,Points!$B$2:$C$7,2,FALSE))</f>
        <v>2</v>
      </c>
      <c r="L18" s="13">
        <f>IF(K18="","",SUM($K$3:K18))</f>
        <v>21</v>
      </c>
      <c r="M18" s="32"/>
      <c r="N18" s="15" t="s">
        <v>110</v>
      </c>
      <c r="O18" s="14">
        <v>3</v>
      </c>
      <c r="P18" s="13">
        <f>IF(ISERROR(VLOOKUP(O18,Points!$B$2:$C$7,2,FALSE)),"",VLOOKUP(O18,Points!$B$2:$C$7,2,FALSE))</f>
        <v>1</v>
      </c>
      <c r="Q18" s="13">
        <f>IF(P18="","",SUM($P$3:P18))</f>
        <v>39</v>
      </c>
      <c r="R18" s="32"/>
      <c r="S18" s="15"/>
      <c r="T18" s="14"/>
      <c r="U18" s="13" t="str">
        <f>IF(ISERROR(VLOOKUP(T18,Points!$B$2:$C$7,2,FALSE)),"",VLOOKUP(T18,Points!$B$2:$C$7,2,FALSE))</f>
        <v/>
      </c>
      <c r="V18" s="13" t="str">
        <f>IF(U18="","",SUM($U$3:U18))</f>
        <v/>
      </c>
    </row>
    <row r="19" spans="1:26" ht="15" customHeight="1" x14ac:dyDescent="0.35">
      <c r="A19" s="18">
        <v>17</v>
      </c>
      <c r="B19" s="20" t="s">
        <v>21</v>
      </c>
      <c r="C19" s="26"/>
      <c r="D19" s="10" t="s">
        <v>112</v>
      </c>
      <c r="E19" s="12">
        <v>2</v>
      </c>
      <c r="F19" s="13">
        <f>IF(ISERROR(VLOOKUP(E19,Points!$B$2:$C$7,2,FALSE)),"",VLOOKUP(E19,Points!$B$2:$C$7,2,FALSE))</f>
        <v>2</v>
      </c>
      <c r="G19" s="13">
        <f>IF(F19="","",SUM($F$3:F19))</f>
        <v>32</v>
      </c>
      <c r="H19" s="29"/>
      <c r="I19" s="15" t="s">
        <v>113</v>
      </c>
      <c r="J19" s="14">
        <v>3</v>
      </c>
      <c r="K19" s="13">
        <f>IF(ISERROR(VLOOKUP(J19,Points!$B$2:$C$7,2,FALSE)),"",VLOOKUP(J19,Points!$B$2:$C$7,2,FALSE))</f>
        <v>1</v>
      </c>
      <c r="L19" s="13">
        <f>IF(K19="","",SUM($K$3:K19))</f>
        <v>22</v>
      </c>
      <c r="M19" s="32"/>
      <c r="N19" s="15" t="s">
        <v>111</v>
      </c>
      <c r="O19" s="14">
        <v>1</v>
      </c>
      <c r="P19" s="13">
        <f>IF(ISERROR(VLOOKUP(O19,Points!$B$2:$C$7,2,FALSE)),"",VLOOKUP(O19,Points!$B$2:$C$7,2,FALSE))</f>
        <v>3</v>
      </c>
      <c r="Q19" s="13">
        <f>IF(P19="","",SUM($P$3:P19))</f>
        <v>42</v>
      </c>
      <c r="R19" s="32"/>
      <c r="S19" s="15"/>
      <c r="T19" s="14"/>
      <c r="U19" s="13" t="str">
        <f>IF(ISERROR(VLOOKUP(T19,Points!$B$2:$C$7,2,FALSE)),"",VLOOKUP(T19,Points!$B$2:$C$7,2,FALSE))</f>
        <v/>
      </c>
      <c r="V19" s="13" t="str">
        <f>IF(U19="","",SUM($U$3:U19))</f>
        <v/>
      </c>
    </row>
    <row r="20" spans="1:26" ht="15" customHeight="1" x14ac:dyDescent="0.35">
      <c r="A20" s="18">
        <v>18</v>
      </c>
      <c r="B20" s="20" t="s">
        <v>22</v>
      </c>
      <c r="C20" s="26"/>
      <c r="D20" s="10" t="s">
        <v>115</v>
      </c>
      <c r="E20" s="12">
        <v>2</v>
      </c>
      <c r="F20" s="13">
        <f>IF(ISERROR(VLOOKUP(E20,Points!$B$2:$C$7,2,FALSE)),"",VLOOKUP(E20,Points!$B$2:$C$7,2,FALSE))</f>
        <v>2</v>
      </c>
      <c r="G20" s="13">
        <f>IF(F20="","",SUM($F$3:F20))</f>
        <v>34</v>
      </c>
      <c r="H20" s="29"/>
      <c r="I20" s="15"/>
      <c r="J20" s="14" t="s">
        <v>1</v>
      </c>
      <c r="K20" s="13">
        <f>IF(ISERROR(VLOOKUP(J20,Points!$B$2:$C$7,2,FALSE)),"",VLOOKUP(J20,Points!$B$2:$C$7,2,FALSE))</f>
        <v>0</v>
      </c>
      <c r="L20" s="13">
        <f>IF(K20="","",SUM($K$3:K20))</f>
        <v>22</v>
      </c>
      <c r="M20" s="32"/>
      <c r="N20" s="15" t="s">
        <v>114</v>
      </c>
      <c r="O20" s="14">
        <v>1</v>
      </c>
      <c r="P20" s="13">
        <f>IF(ISERROR(VLOOKUP(O20,Points!$B$2:$C$7,2,FALSE)),"",VLOOKUP(O20,Points!$B$2:$C$7,2,FALSE))</f>
        <v>3</v>
      </c>
      <c r="Q20" s="13">
        <f>IF(P20="","",SUM($P$3:P20))</f>
        <v>45</v>
      </c>
      <c r="R20" s="32"/>
      <c r="S20" s="15"/>
      <c r="T20" s="14"/>
      <c r="U20" s="13" t="str">
        <f>IF(ISERROR(VLOOKUP(T20,Points!$B$2:$C$7,2,FALSE)),"",VLOOKUP(T20,Points!$B$2:$C$7,2,FALSE))</f>
        <v/>
      </c>
      <c r="V20" s="13" t="str">
        <f>IF(U20="","",SUM($U$3:U20))</f>
        <v/>
      </c>
      <c r="Z20" s="2">
        <v>8.4</v>
      </c>
    </row>
    <row r="21" spans="1:26" ht="15" customHeight="1" x14ac:dyDescent="0.35">
      <c r="A21" s="18">
        <v>19</v>
      </c>
      <c r="B21" s="20" t="s">
        <v>23</v>
      </c>
      <c r="C21" s="26"/>
      <c r="D21" s="10" t="s">
        <v>118</v>
      </c>
      <c r="E21" s="12">
        <v>3</v>
      </c>
      <c r="F21" s="13">
        <f>IF(ISERROR(VLOOKUP(E21,Points!$B$2:$C$7,2,FALSE)),"",VLOOKUP(E21,Points!$B$2:$C$7,2,FALSE))</f>
        <v>1</v>
      </c>
      <c r="G21" s="13">
        <f>IF(F21="","",SUM($F$3:F21))</f>
        <v>35</v>
      </c>
      <c r="H21" s="29"/>
      <c r="I21" s="15" t="s">
        <v>117</v>
      </c>
      <c r="J21" s="14">
        <v>2</v>
      </c>
      <c r="K21" s="13">
        <f>IF(ISERROR(VLOOKUP(J21,Points!$B$2:$C$7,2,FALSE)),"",VLOOKUP(J21,Points!$B$2:$C$7,2,FALSE))</f>
        <v>2</v>
      </c>
      <c r="L21" s="13">
        <f>IF(K21="","",SUM($K$3:K21))</f>
        <v>24</v>
      </c>
      <c r="M21" s="32"/>
      <c r="N21" s="15" t="s">
        <v>116</v>
      </c>
      <c r="O21" s="14">
        <v>1</v>
      </c>
      <c r="P21" s="13">
        <f>IF(ISERROR(VLOOKUP(O21,Points!$B$2:$C$7,2,FALSE)),"",VLOOKUP(O21,Points!$B$2:$C$7,2,FALSE))</f>
        <v>3</v>
      </c>
      <c r="Q21" s="13">
        <f>IF(P21="","",SUM($P$3:P21))</f>
        <v>48</v>
      </c>
      <c r="R21" s="32"/>
      <c r="S21" s="15"/>
      <c r="T21" s="14"/>
      <c r="U21" s="13" t="str">
        <f>IF(ISERROR(VLOOKUP(T21,Points!$B$2:$C$7,2,FALSE)),"",VLOOKUP(T21,Points!$B$2:$C$7,2,FALSE))</f>
        <v/>
      </c>
      <c r="V21" s="13" t="str">
        <f>IF(U21="","",SUM($U$3:U21))</f>
        <v/>
      </c>
    </row>
    <row r="22" spans="1:26" ht="15" customHeight="1" x14ac:dyDescent="0.35">
      <c r="A22" s="18">
        <v>20</v>
      </c>
      <c r="B22" s="20" t="s">
        <v>58</v>
      </c>
      <c r="C22" s="26"/>
      <c r="D22" s="10" t="s">
        <v>119</v>
      </c>
      <c r="E22" s="12">
        <v>1</v>
      </c>
      <c r="F22" s="13">
        <f>IF(ISERROR(VLOOKUP(E22,Points!$B$2:$C$7,2,FALSE)),"",VLOOKUP(E22,Points!$B$2:$C$7,2,FALSE))</f>
        <v>3</v>
      </c>
      <c r="G22" s="13">
        <f>IF(F22="","",SUM($F$3:F22))</f>
        <v>38</v>
      </c>
      <c r="H22" s="29"/>
      <c r="I22" s="15"/>
      <c r="J22" s="14"/>
      <c r="K22" s="13" t="str">
        <f>IF(ISERROR(VLOOKUP(J22,Points!$B$2:$C$7,2,FALSE)),"",VLOOKUP(J22,Points!$B$2:$C$7,2,FALSE))</f>
        <v/>
      </c>
      <c r="L22" s="13" t="str">
        <f>IF(K22="","",SUM($K$3:K22))</f>
        <v/>
      </c>
      <c r="M22" s="32"/>
      <c r="N22" s="15"/>
      <c r="O22" s="14" t="s">
        <v>1</v>
      </c>
      <c r="P22" s="13">
        <f>IF(ISERROR(VLOOKUP(O22,Points!$B$2:$C$7,2,FALSE)),"",VLOOKUP(O22,Points!$B$2:$C$7,2,FALSE))</f>
        <v>0</v>
      </c>
      <c r="Q22" s="13">
        <f>IF(P22="","",SUM($P$3:P22))</f>
        <v>48</v>
      </c>
      <c r="R22" s="32"/>
      <c r="S22" s="15"/>
      <c r="T22" s="14"/>
      <c r="U22" s="13" t="str">
        <f>IF(ISERROR(VLOOKUP(T22,Points!$B$2:$C$7,2,FALSE)),"",VLOOKUP(T22,Points!$B$2:$C$7,2,FALSE))</f>
        <v/>
      </c>
      <c r="V22" s="13" t="str">
        <f>IF(U22="","",SUM($U$3:U22))</f>
        <v/>
      </c>
      <c r="W22" s="2" t="s">
        <v>104</v>
      </c>
      <c r="Z22" s="2">
        <v>7.5</v>
      </c>
    </row>
    <row r="23" spans="1:26" ht="15" customHeight="1" x14ac:dyDescent="0.35">
      <c r="A23" s="18">
        <v>21</v>
      </c>
      <c r="B23" s="20" t="s">
        <v>24</v>
      </c>
      <c r="C23" s="26"/>
      <c r="D23" s="10" t="s">
        <v>121</v>
      </c>
      <c r="E23" s="12">
        <v>2</v>
      </c>
      <c r="F23" s="13">
        <f>IF(ISERROR(VLOOKUP(E23,Points!$B$2:$C$7,2,FALSE)),"",VLOOKUP(E23,Points!$B$2:$C$7,2,FALSE))</f>
        <v>2</v>
      </c>
      <c r="G23" s="13">
        <f>IF(F23="","",SUM($F$3:F23))</f>
        <v>40</v>
      </c>
      <c r="H23" s="29"/>
      <c r="I23" s="15" t="s">
        <v>122</v>
      </c>
      <c r="J23" s="14">
        <v>3</v>
      </c>
      <c r="K23" s="13">
        <f>IF(ISERROR(VLOOKUP(J23,Points!$B$2:$C$7,2,FALSE)),"",VLOOKUP(J23,Points!$B$2:$C$7,2,FALSE))</f>
        <v>1</v>
      </c>
      <c r="L23" s="13">
        <f>IF(K23="","",SUM($K$3:K23))</f>
        <v>25</v>
      </c>
      <c r="M23" s="32"/>
      <c r="N23" s="15" t="s">
        <v>120</v>
      </c>
      <c r="O23" s="14">
        <v>1</v>
      </c>
      <c r="P23" s="13">
        <f>IF(ISERROR(VLOOKUP(O23,Points!$B$2:$C$7,2,FALSE)),"",VLOOKUP(O23,Points!$B$2:$C$7,2,FALSE))</f>
        <v>3</v>
      </c>
      <c r="Q23" s="13">
        <f>IF(P23="","",SUM($P$3:P23))</f>
        <v>51</v>
      </c>
      <c r="R23" s="32"/>
      <c r="S23" s="15"/>
      <c r="T23" s="14"/>
      <c r="U23" s="13" t="str">
        <f>IF(ISERROR(VLOOKUP(T23,Points!$B$2:$C$7,2,FALSE)),"",VLOOKUP(T23,Points!$B$2:$C$7,2,FALSE))</f>
        <v/>
      </c>
      <c r="V23" s="13" t="str">
        <f>IF(U23="","",SUM($U$3:U23))</f>
        <v/>
      </c>
    </row>
    <row r="24" spans="1:26" ht="15" customHeight="1" x14ac:dyDescent="0.35">
      <c r="A24" s="18">
        <v>22</v>
      </c>
      <c r="B24" s="20" t="s">
        <v>25</v>
      </c>
      <c r="C24" s="26"/>
      <c r="D24" s="10" t="s">
        <v>124</v>
      </c>
      <c r="E24" s="12">
        <v>2</v>
      </c>
      <c r="F24" s="13">
        <f>IF(ISERROR(VLOOKUP(E24,Points!$B$2:$C$7,2,FALSE)),"",VLOOKUP(E24,Points!$B$2:$C$7,2,FALSE))</f>
        <v>2</v>
      </c>
      <c r="G24" s="13">
        <f>IF(F24="","",SUM($F$3:F24))</f>
        <v>42</v>
      </c>
      <c r="H24" s="29"/>
      <c r="I24" s="15"/>
      <c r="J24" s="14"/>
      <c r="K24" s="13" t="str">
        <f>IF(ISERROR(VLOOKUP(J24,Points!$B$2:$C$7,2,FALSE)),"",VLOOKUP(J24,Points!$B$2:$C$7,2,FALSE))</f>
        <v/>
      </c>
      <c r="L24" s="13" t="str">
        <f>IF(K24="","",SUM($K$3:K24))</f>
        <v/>
      </c>
      <c r="M24" s="32"/>
      <c r="N24" s="15" t="s">
        <v>123</v>
      </c>
      <c r="O24" s="14">
        <v>1</v>
      </c>
      <c r="P24" s="13">
        <f>IF(ISERROR(VLOOKUP(O24,Points!$B$2:$C$7,2,FALSE)),"",VLOOKUP(O24,Points!$B$2:$C$7,2,FALSE))</f>
        <v>3</v>
      </c>
      <c r="Q24" s="13">
        <f>IF(P24="","",SUM($P$3:P24))</f>
        <v>54</v>
      </c>
      <c r="R24" s="32"/>
      <c r="S24" s="15"/>
      <c r="T24" s="14"/>
      <c r="U24" s="13" t="str">
        <f>IF(ISERROR(VLOOKUP(T24,Points!$B$2:$C$7,2,FALSE)),"",VLOOKUP(T24,Points!$B$2:$C$7,2,FALSE))</f>
        <v/>
      </c>
      <c r="V24" s="13" t="str">
        <f>IF(U24="","",SUM($U$3:U24))</f>
        <v/>
      </c>
      <c r="W24" s="2" t="s">
        <v>104</v>
      </c>
    </row>
    <row r="25" spans="1:26" ht="15" customHeight="1" x14ac:dyDescent="0.35">
      <c r="A25" s="18">
        <v>23</v>
      </c>
      <c r="B25" s="20" t="s">
        <v>26</v>
      </c>
      <c r="C25" s="26"/>
      <c r="D25" s="10" t="s">
        <v>125</v>
      </c>
      <c r="E25" s="12">
        <v>1</v>
      </c>
      <c r="F25" s="13">
        <f>IF(ISERROR(VLOOKUP(E25,Points!$B$2:$C$7,2,FALSE)),"",VLOOKUP(E25,Points!$B$2:$C$7,2,FALSE))</f>
        <v>3</v>
      </c>
      <c r="G25" s="13">
        <f>IF(F25="","",SUM($F$3:F25))</f>
        <v>45</v>
      </c>
      <c r="H25" s="29"/>
      <c r="I25" s="15" t="s">
        <v>126</v>
      </c>
      <c r="J25" s="14">
        <v>2</v>
      </c>
      <c r="K25" s="13">
        <f>IF(ISERROR(VLOOKUP(J25,Points!$B$2:$C$7,2,FALSE)),"",VLOOKUP(J25,Points!$B$2:$C$7,2,FALSE))</f>
        <v>2</v>
      </c>
      <c r="L25" s="13">
        <f>IF(K25="","",SUM($K$3:K25))</f>
        <v>27</v>
      </c>
      <c r="M25" s="32"/>
      <c r="N25" s="15"/>
      <c r="O25" s="14" t="s">
        <v>1</v>
      </c>
      <c r="P25" s="13">
        <f>IF(ISERROR(VLOOKUP(O25,Points!$B$2:$C$7,2,FALSE)),"",VLOOKUP(O25,Points!$B$2:$C$7,2,FALSE))</f>
        <v>0</v>
      </c>
      <c r="Q25" s="13">
        <f>IF(P25="","",SUM($P$3:P25))</f>
        <v>54</v>
      </c>
      <c r="R25" s="32"/>
      <c r="S25" s="15"/>
      <c r="T25" s="14"/>
      <c r="U25" s="13" t="str">
        <f>IF(ISERROR(VLOOKUP(T25,Points!$B$2:$C$7,2,FALSE)),"",VLOOKUP(T25,Points!$B$2:$C$7,2,FALSE))</f>
        <v/>
      </c>
      <c r="V25" s="13" t="str">
        <f>IF(U25="","",SUM($U$3:U25))</f>
        <v/>
      </c>
      <c r="Z25" s="2">
        <v>10.119999999999999</v>
      </c>
    </row>
    <row r="26" spans="1:26" ht="15" customHeight="1" x14ac:dyDescent="0.35">
      <c r="A26" s="18">
        <v>24</v>
      </c>
      <c r="B26" s="20" t="s">
        <v>27</v>
      </c>
      <c r="C26" s="26"/>
      <c r="D26" s="10" t="s">
        <v>127</v>
      </c>
      <c r="E26" s="12">
        <v>1</v>
      </c>
      <c r="F26" s="13">
        <f>IF(ISERROR(VLOOKUP(E26,Points!$B$2:$C$7,2,FALSE)),"",VLOOKUP(E26,Points!$B$2:$C$7,2,FALSE))</f>
        <v>3</v>
      </c>
      <c r="G26" s="13">
        <f>IF(F26="","",SUM($F$3:F26))</f>
        <v>48</v>
      </c>
      <c r="H26" s="29"/>
      <c r="I26" s="15"/>
      <c r="J26" s="14"/>
      <c r="K26" s="13" t="str">
        <f>IF(ISERROR(VLOOKUP(J26,Points!$B$2:$C$7,2,FALSE)),"",VLOOKUP(J26,Points!$B$2:$C$7,2,FALSE))</f>
        <v/>
      </c>
      <c r="L26" s="13" t="str">
        <f>IF(K26="","",SUM($K$3:K26))</f>
        <v/>
      </c>
      <c r="M26" s="32"/>
      <c r="N26" s="15" t="s">
        <v>128</v>
      </c>
      <c r="O26" s="14">
        <v>2</v>
      </c>
      <c r="P26" s="13">
        <f>IF(ISERROR(VLOOKUP(O26,Points!$B$2:$C$7,2,FALSE)),"",VLOOKUP(O26,Points!$B$2:$C$7,2,FALSE))</f>
        <v>2</v>
      </c>
      <c r="Q26" s="13">
        <f>IF(P26="","",SUM($P$3:P26))</f>
        <v>56</v>
      </c>
      <c r="R26" s="32"/>
      <c r="S26" s="15"/>
      <c r="T26" s="14"/>
      <c r="U26" s="13" t="str">
        <f>IF(ISERROR(VLOOKUP(T26,Points!$B$2:$C$7,2,FALSE)),"",VLOOKUP(T26,Points!$B$2:$C$7,2,FALSE))</f>
        <v/>
      </c>
      <c r="V26" s="13" t="str">
        <f>IF(U26="","",SUM($U$3:U26))</f>
        <v/>
      </c>
      <c r="W26" s="2" t="s">
        <v>104</v>
      </c>
    </row>
    <row r="27" spans="1:26" ht="15" customHeight="1" x14ac:dyDescent="0.35">
      <c r="A27" s="18">
        <v>25</v>
      </c>
      <c r="B27" s="20" t="s">
        <v>28</v>
      </c>
      <c r="C27" s="26"/>
      <c r="D27" s="10" t="s">
        <v>130</v>
      </c>
      <c r="E27" s="12">
        <v>2</v>
      </c>
      <c r="F27" s="13">
        <f>IF(ISERROR(VLOOKUP(E27,Points!$B$2:$C$7,2,FALSE)),"",VLOOKUP(E27,Points!$B$2:$C$7,2,FALSE))</f>
        <v>2</v>
      </c>
      <c r="G27" s="13">
        <f>IF(F27="","",SUM($F$3:F27))</f>
        <v>50</v>
      </c>
      <c r="H27" s="29"/>
      <c r="I27" s="15" t="s">
        <v>131</v>
      </c>
      <c r="J27" s="14">
        <v>3</v>
      </c>
      <c r="K27" s="13">
        <f>IF(ISERROR(VLOOKUP(J27,Points!$B$2:$C$7,2,FALSE)),"",VLOOKUP(J27,Points!$B$2:$C$7,2,FALSE))</f>
        <v>1</v>
      </c>
      <c r="L27" s="13">
        <f>IF(K27="","",SUM($K$3:K27))</f>
        <v>28</v>
      </c>
      <c r="M27" s="32"/>
      <c r="N27" s="15" t="s">
        <v>129</v>
      </c>
      <c r="O27" s="14">
        <v>1</v>
      </c>
      <c r="P27" s="13">
        <f>IF(ISERROR(VLOOKUP(O27,Points!$B$2:$C$7,2,FALSE)),"",VLOOKUP(O27,Points!$B$2:$C$7,2,FALSE))</f>
        <v>3</v>
      </c>
      <c r="Q27" s="13">
        <f>IF(P27="","",SUM($P$3:P27))</f>
        <v>59</v>
      </c>
      <c r="R27" s="32"/>
      <c r="S27" s="15"/>
      <c r="T27" s="14"/>
      <c r="U27" s="13" t="str">
        <f>IF(ISERROR(VLOOKUP(T27,Points!$B$2:$C$7,2,FALSE)),"",VLOOKUP(T27,Points!$B$2:$C$7,2,FALSE))</f>
        <v/>
      </c>
      <c r="V27" s="13" t="str">
        <f>IF(U27="","",SUM($U$3:U27))</f>
        <v/>
      </c>
    </row>
    <row r="28" spans="1:26" ht="15" customHeight="1" x14ac:dyDescent="0.35">
      <c r="A28" s="18">
        <v>26</v>
      </c>
      <c r="B28" s="20" t="s">
        <v>29</v>
      </c>
      <c r="C28" s="26"/>
      <c r="D28" s="10"/>
      <c r="E28" s="12" t="s">
        <v>1</v>
      </c>
      <c r="F28" s="13">
        <f>IF(ISERROR(VLOOKUP(E28,Points!$B$2:$C$7,2,FALSE)),"",VLOOKUP(E28,Points!$B$2:$C$7,2,FALSE))</f>
        <v>0</v>
      </c>
      <c r="G28" s="13">
        <f>IF(F28="","",SUM($F$3:F28))</f>
        <v>50</v>
      </c>
      <c r="H28" s="29"/>
      <c r="I28" s="15"/>
      <c r="J28" s="14" t="s">
        <v>1</v>
      </c>
      <c r="K28" s="13">
        <f>IF(ISERROR(VLOOKUP(J28,Points!$B$2:$C$7,2,FALSE)),"",VLOOKUP(J28,Points!$B$2:$C$7,2,FALSE))</f>
        <v>0</v>
      </c>
      <c r="L28" s="13">
        <f>IF(K28="","",SUM($K$3:K28))</f>
        <v>28</v>
      </c>
      <c r="M28" s="32"/>
      <c r="N28" s="15" t="s">
        <v>132</v>
      </c>
      <c r="O28" s="14">
        <v>1</v>
      </c>
      <c r="P28" s="13">
        <f>IF(ISERROR(VLOOKUP(O28,Points!$B$2:$C$7,2,FALSE)),"",VLOOKUP(O28,Points!$B$2:$C$7,2,FALSE))</f>
        <v>3</v>
      </c>
      <c r="Q28" s="13">
        <f>IF(P28="","",SUM($P$3:P28))</f>
        <v>62</v>
      </c>
      <c r="R28" s="32"/>
      <c r="S28" s="15"/>
      <c r="T28" s="14"/>
      <c r="U28" s="13" t="str">
        <f>IF(ISERROR(VLOOKUP(T28,Points!$B$2:$C$7,2,FALSE)),"",VLOOKUP(T28,Points!$B$2:$C$7,2,FALSE))</f>
        <v/>
      </c>
      <c r="V28" s="13" t="str">
        <f>IF(U28="","",SUM($U$3:U28))</f>
        <v/>
      </c>
      <c r="Z28" s="2" t="s">
        <v>133</v>
      </c>
    </row>
    <row r="29" spans="1:26" ht="15" customHeight="1" x14ac:dyDescent="0.35">
      <c r="A29" s="18">
        <v>27</v>
      </c>
      <c r="B29" s="20" t="s">
        <v>30</v>
      </c>
      <c r="C29" s="26"/>
      <c r="D29" s="10" t="s">
        <v>135</v>
      </c>
      <c r="E29" s="12">
        <v>2</v>
      </c>
      <c r="F29" s="13">
        <f>IF(ISERROR(VLOOKUP(E29,Points!$B$2:$C$7,2,FALSE)),"",VLOOKUP(E29,Points!$B$2:$C$7,2,FALSE))</f>
        <v>2</v>
      </c>
      <c r="G29" s="13">
        <f>IF(F29="","",SUM($F$3:F29))</f>
        <v>52</v>
      </c>
      <c r="H29" s="29"/>
      <c r="I29" s="34" t="s">
        <v>136</v>
      </c>
      <c r="J29" s="14">
        <v>3</v>
      </c>
      <c r="K29" s="13">
        <f>IF(ISERROR(VLOOKUP(J29,Points!$B$2:$C$7,2,FALSE)),"",VLOOKUP(J29,Points!$B$2:$C$7,2,FALSE))</f>
        <v>1</v>
      </c>
      <c r="L29" s="13">
        <f>IF(K29="","",SUM($K$3:K29))</f>
        <v>29</v>
      </c>
      <c r="M29" s="32"/>
      <c r="N29" s="15" t="s">
        <v>134</v>
      </c>
      <c r="O29" s="14">
        <v>1</v>
      </c>
      <c r="P29" s="13">
        <f>IF(ISERROR(VLOOKUP(O29,Points!$B$2:$C$7,2,FALSE)),"",VLOOKUP(O29,Points!$B$2:$C$7,2,FALSE))</f>
        <v>3</v>
      </c>
      <c r="Q29" s="13">
        <f>IF(P29="","",SUM($P$3:P29))</f>
        <v>65</v>
      </c>
      <c r="R29" s="32"/>
      <c r="S29" s="34"/>
      <c r="T29" s="14"/>
      <c r="U29" s="13" t="str">
        <f>IF(ISERROR(VLOOKUP(T29,Points!$B$2:$C$7,2,FALSE)),"",VLOOKUP(T29,Points!$B$2:$C$7,2,FALSE))</f>
        <v/>
      </c>
      <c r="V29" s="13" t="str">
        <f>IF(U29="","",SUM($U$3:U29))</f>
        <v/>
      </c>
    </row>
    <row r="30" spans="1:26" ht="15" customHeight="1" x14ac:dyDescent="0.35">
      <c r="A30" s="18">
        <v>28</v>
      </c>
      <c r="B30" s="20" t="s">
        <v>31</v>
      </c>
      <c r="C30" s="26"/>
      <c r="D30" s="10"/>
      <c r="E30" s="12" t="s">
        <v>1</v>
      </c>
      <c r="F30" s="13">
        <f>IF(ISERROR(VLOOKUP(E30,Points!$B$2:$C$7,2,FALSE)),"",VLOOKUP(E30,Points!$B$2:$C$7,2,FALSE))</f>
        <v>0</v>
      </c>
      <c r="G30" s="13">
        <f>IF(F30="","",SUM($F$3:F30))</f>
        <v>52</v>
      </c>
      <c r="H30" s="29"/>
      <c r="I30" s="15"/>
      <c r="J30" s="14" t="s">
        <v>1</v>
      </c>
      <c r="K30" s="13">
        <f>IF(ISERROR(VLOOKUP(J30,Points!$B$2:$C$7,2,FALSE)),"",VLOOKUP(J30,Points!$B$2:$C$7,2,FALSE))</f>
        <v>0</v>
      </c>
      <c r="L30" s="13">
        <f>IF(K30="","",SUM($K$3:K30))</f>
        <v>29</v>
      </c>
      <c r="M30" s="32"/>
      <c r="N30" s="15" t="s">
        <v>137</v>
      </c>
      <c r="O30" s="14">
        <v>1</v>
      </c>
      <c r="P30" s="13">
        <f>IF(ISERROR(VLOOKUP(O30,Points!$B$2:$C$7,2,FALSE)),"",VLOOKUP(O30,Points!$B$2:$C$7,2,FALSE))</f>
        <v>3</v>
      </c>
      <c r="Q30" s="13">
        <f>IF(P30="","",SUM($P$3:P30))</f>
        <v>68</v>
      </c>
      <c r="R30" s="32"/>
      <c r="S30" s="15"/>
      <c r="T30" s="14"/>
      <c r="U30" s="13" t="str">
        <f>IF(ISERROR(VLOOKUP(T30,Points!$B$2:$C$7,2,FALSE)),"",VLOOKUP(T30,Points!$B$2:$C$7,2,FALSE))</f>
        <v/>
      </c>
      <c r="V30" s="13" t="str">
        <f>IF(U30="","",SUM($U$3:U30))</f>
        <v/>
      </c>
      <c r="Z30" s="2" t="s">
        <v>138</v>
      </c>
    </row>
    <row r="31" spans="1:26" ht="15" customHeight="1" x14ac:dyDescent="0.35">
      <c r="A31" s="18">
        <v>29</v>
      </c>
      <c r="B31" s="20" t="s">
        <v>32</v>
      </c>
      <c r="C31" s="26"/>
      <c r="D31" s="10" t="s">
        <v>140</v>
      </c>
      <c r="E31" s="12">
        <v>2</v>
      </c>
      <c r="F31" s="13">
        <f>IF(ISERROR(VLOOKUP(E31,Points!$B$2:$C$7,2,FALSE)),"",VLOOKUP(E31,Points!$B$2:$C$7,2,FALSE))</f>
        <v>2</v>
      </c>
      <c r="G31" s="13">
        <f>IF(F31="","",SUM($F$3:F31))</f>
        <v>54</v>
      </c>
      <c r="H31" s="29"/>
      <c r="I31" s="15"/>
      <c r="J31" s="14" t="s">
        <v>1</v>
      </c>
      <c r="K31" s="13">
        <f>IF(ISERROR(VLOOKUP(J31,Points!$B$2:$C$7,2,FALSE)),"",VLOOKUP(J31,Points!$B$2:$C$7,2,FALSE))</f>
        <v>0</v>
      </c>
      <c r="L31" s="13">
        <f>IF(K31="","",SUM($K$3:K31))</f>
        <v>29</v>
      </c>
      <c r="M31" s="32"/>
      <c r="N31" s="15" t="s">
        <v>139</v>
      </c>
      <c r="O31" s="14">
        <v>1</v>
      </c>
      <c r="P31" s="13">
        <f>IF(ISERROR(VLOOKUP(O31,Points!$B$2:$C$7,2,FALSE)),"",VLOOKUP(O31,Points!$B$2:$C$7,2,FALSE))</f>
        <v>3</v>
      </c>
      <c r="Q31" s="13">
        <f>IF(P31="","",SUM($P$3:P31))</f>
        <v>71</v>
      </c>
      <c r="R31" s="32"/>
      <c r="S31" s="15"/>
      <c r="T31" s="14"/>
      <c r="U31" s="13" t="str">
        <f>IF(ISERROR(VLOOKUP(T31,Points!$B$2:$C$7,2,FALSE)),"",VLOOKUP(T31,Points!$B$2:$C$7,2,FALSE))</f>
        <v/>
      </c>
      <c r="V31" s="13" t="str">
        <f>IF(U31="","",SUM($U$3:U31))</f>
        <v/>
      </c>
      <c r="Z31" s="2">
        <v>7.1</v>
      </c>
    </row>
    <row r="32" spans="1:26" ht="15" customHeight="1" x14ac:dyDescent="0.35">
      <c r="A32" s="18">
        <v>30</v>
      </c>
      <c r="B32" s="20" t="s">
        <v>33</v>
      </c>
      <c r="C32" s="26"/>
      <c r="D32" s="10" t="s">
        <v>141</v>
      </c>
      <c r="E32" s="12">
        <v>1</v>
      </c>
      <c r="F32" s="13">
        <f>IF(ISERROR(VLOOKUP(E32,Points!$B$2:$C$7,2,FALSE)),"",VLOOKUP(E32,Points!$B$2:$C$7,2,FALSE))</f>
        <v>3</v>
      </c>
      <c r="G32" s="13">
        <f>IF(F32="","",SUM($F$3:F32))</f>
        <v>57</v>
      </c>
      <c r="H32" s="29"/>
      <c r="I32" s="15"/>
      <c r="J32" s="14"/>
      <c r="K32" s="13" t="str">
        <f>IF(ISERROR(VLOOKUP(J32,Points!$B$2:$C$7,2,FALSE)),"",VLOOKUP(J32,Points!$B$2:$C$7,2,FALSE))</f>
        <v/>
      </c>
      <c r="L32" s="13" t="str">
        <f>IF(K32="","",SUM($K$3:K32))</f>
        <v/>
      </c>
      <c r="M32" s="32"/>
      <c r="N32" s="15" t="s">
        <v>142</v>
      </c>
      <c r="O32" s="14">
        <v>2</v>
      </c>
      <c r="P32" s="13">
        <f>IF(ISERROR(VLOOKUP(O32,Points!$B$2:$C$7,2,FALSE)),"",VLOOKUP(O32,Points!$B$2:$C$7,2,FALSE))</f>
        <v>2</v>
      </c>
      <c r="Q32" s="13">
        <f>IF(P32="","",SUM($P$3:P32))</f>
        <v>73</v>
      </c>
      <c r="R32" s="32"/>
      <c r="S32" s="15"/>
      <c r="T32" s="14"/>
      <c r="U32" s="13" t="str">
        <f>IF(ISERROR(VLOOKUP(T32,Points!$B$2:$C$7,2,FALSE)),"",VLOOKUP(T32,Points!$B$2:$C$7,2,FALSE))</f>
        <v/>
      </c>
      <c r="V32" s="13" t="str">
        <f>IF(U32="","",SUM($U$3:U32))</f>
        <v/>
      </c>
      <c r="W32" s="2" t="s">
        <v>104</v>
      </c>
    </row>
    <row r="33" spans="1:26" ht="15" customHeight="1" x14ac:dyDescent="0.35">
      <c r="A33" s="18">
        <v>31</v>
      </c>
      <c r="B33" s="20" t="s">
        <v>34</v>
      </c>
      <c r="C33" s="26"/>
      <c r="D33" s="10" t="s">
        <v>143</v>
      </c>
      <c r="E33" s="12">
        <v>1</v>
      </c>
      <c r="F33" s="13">
        <f>IF(ISERROR(VLOOKUP(E33,Points!$B$2:$C$7,2,FALSE)),"",VLOOKUP(E33,Points!$B$2:$C$7,2,FALSE))</f>
        <v>3</v>
      </c>
      <c r="G33" s="13">
        <f>IF(F33="","",SUM($F$3:F33))</f>
        <v>60</v>
      </c>
      <c r="H33" s="29"/>
      <c r="I33" s="15"/>
      <c r="J33" s="14"/>
      <c r="K33" s="13" t="str">
        <f>IF(ISERROR(VLOOKUP(J33,Points!$B$2:$C$7,2,FALSE)),"",VLOOKUP(J33,Points!$B$2:$C$7,2,FALSE))</f>
        <v/>
      </c>
      <c r="L33" s="13" t="str">
        <f>IF(K33="","",SUM($K$3:K33))</f>
        <v/>
      </c>
      <c r="M33" s="32"/>
      <c r="N33" s="15" t="s">
        <v>144</v>
      </c>
      <c r="O33" s="14">
        <v>2</v>
      </c>
      <c r="P33" s="13">
        <f>IF(ISERROR(VLOOKUP(O33,Points!$B$2:$C$7,2,FALSE)),"",VLOOKUP(O33,Points!$B$2:$C$7,2,FALSE))</f>
        <v>2</v>
      </c>
      <c r="Q33" s="13">
        <f>IF(P33="","",SUM($P$3:P33))</f>
        <v>75</v>
      </c>
      <c r="R33" s="32"/>
      <c r="S33" s="15"/>
      <c r="T33" s="14"/>
      <c r="U33" s="13" t="str">
        <f>IF(ISERROR(VLOOKUP(T33,Points!$B$2:$C$7,2,FALSE)),"",VLOOKUP(T33,Points!$B$2:$C$7,2,FALSE))</f>
        <v/>
      </c>
      <c r="V33" s="13" t="str">
        <f>IF(U33="","",SUM($U$3:U33))</f>
        <v/>
      </c>
      <c r="W33" s="2" t="s">
        <v>104</v>
      </c>
    </row>
    <row r="34" spans="1:26" ht="15" customHeight="1" x14ac:dyDescent="0.35">
      <c r="A34" s="18">
        <v>32</v>
      </c>
      <c r="B34" s="20" t="s">
        <v>35</v>
      </c>
      <c r="C34" s="26"/>
      <c r="D34" s="10" t="s">
        <v>145</v>
      </c>
      <c r="E34" s="12">
        <v>1</v>
      </c>
      <c r="F34" s="13">
        <f>IF(ISERROR(VLOOKUP(E34,Points!$B$2:$C$7,2,FALSE)),"",VLOOKUP(E34,Points!$B$2:$C$7,2,FALSE))</f>
        <v>3</v>
      </c>
      <c r="G34" s="13">
        <f>IF(F34="","",SUM($F$3:F34))</f>
        <v>63</v>
      </c>
      <c r="H34" s="29"/>
      <c r="I34" s="15" t="s">
        <v>146</v>
      </c>
      <c r="J34" s="14">
        <v>2</v>
      </c>
      <c r="K34" s="13">
        <f>IF(ISERROR(VLOOKUP(J34,Points!$B$2:$C$7,2,FALSE)),"",VLOOKUP(J34,Points!$B$2:$C$7,2,FALSE))</f>
        <v>2</v>
      </c>
      <c r="L34" s="13">
        <f>IF(K34="","",SUM($K$3:K34))</f>
        <v>31</v>
      </c>
      <c r="M34" s="32"/>
      <c r="N34" s="15" t="s">
        <v>147</v>
      </c>
      <c r="O34" s="14">
        <v>3</v>
      </c>
      <c r="P34" s="13">
        <f>IF(ISERROR(VLOOKUP(O34,Points!$B$2:$C$7,2,FALSE)),"",VLOOKUP(O34,Points!$B$2:$C$7,2,FALSE))</f>
        <v>1</v>
      </c>
      <c r="Q34" s="13">
        <f>IF(P34="","",SUM($P$3:P34))</f>
        <v>76</v>
      </c>
      <c r="R34" s="32"/>
      <c r="S34" s="15"/>
      <c r="T34" s="14"/>
      <c r="U34" s="13" t="str">
        <f>IF(ISERROR(VLOOKUP(T34,Points!$B$2:$C$7,2,FALSE)),"",VLOOKUP(T34,Points!$B$2:$C$7,2,FALSE))</f>
        <v/>
      </c>
      <c r="V34" s="13" t="str">
        <f>IF(U34="","",SUM($U$3:U34))</f>
        <v/>
      </c>
    </row>
    <row r="35" spans="1:26" ht="15" customHeight="1" x14ac:dyDescent="0.35">
      <c r="A35" s="18">
        <v>33</v>
      </c>
      <c r="B35" s="20" t="s">
        <v>36</v>
      </c>
      <c r="C35" s="26"/>
      <c r="D35" s="10" t="s">
        <v>149</v>
      </c>
      <c r="E35" s="12">
        <v>2</v>
      </c>
      <c r="F35" s="13">
        <f>IF(ISERROR(VLOOKUP(E35,Points!$B$2:$C$7,2,FALSE)),"",VLOOKUP(E35,Points!$B$2:$C$7,2,FALSE))</f>
        <v>2</v>
      </c>
      <c r="G35" s="13">
        <f>IF(F35="","",SUM($F$3:F35))</f>
        <v>65</v>
      </c>
      <c r="H35" s="29"/>
      <c r="I35" s="15"/>
      <c r="J35" s="14" t="s">
        <v>1</v>
      </c>
      <c r="K35" s="13">
        <f>IF(ISERROR(VLOOKUP(J35,Points!$B$2:$C$7,2,FALSE)),"",VLOOKUP(J35,Points!$B$2:$C$7,2,FALSE))</f>
        <v>0</v>
      </c>
      <c r="L35" s="13">
        <f>IF(K35="","",SUM($K$3:K35))</f>
        <v>31</v>
      </c>
      <c r="M35" s="32"/>
      <c r="N35" s="34" t="s">
        <v>148</v>
      </c>
      <c r="O35" s="14">
        <v>1</v>
      </c>
      <c r="P35" s="13">
        <f>IF(ISERROR(VLOOKUP(O35,Points!$B$2:$C$7,2,FALSE)),"",VLOOKUP(O35,Points!$B$2:$C$7,2,FALSE))</f>
        <v>3</v>
      </c>
      <c r="Q35" s="13">
        <f>IF(P35="","",SUM($P$3:P35))</f>
        <v>79</v>
      </c>
      <c r="R35" s="32"/>
      <c r="S35" s="34"/>
      <c r="T35" s="14"/>
      <c r="U35" s="13" t="str">
        <f>IF(ISERROR(VLOOKUP(T35,Points!$B$2:$C$7,2,FALSE)),"",VLOOKUP(T35,Points!$B$2:$C$7,2,FALSE))</f>
        <v/>
      </c>
      <c r="V35" s="13" t="str">
        <f>IF(U35="","",SUM($U$3:U35))</f>
        <v/>
      </c>
      <c r="Z35" s="2">
        <v>10.7</v>
      </c>
    </row>
    <row r="36" spans="1:26" ht="15" customHeight="1" x14ac:dyDescent="0.35">
      <c r="A36" s="18">
        <v>34</v>
      </c>
      <c r="B36" s="20" t="s">
        <v>37</v>
      </c>
      <c r="C36" s="26"/>
      <c r="D36" s="10" t="s">
        <v>151</v>
      </c>
      <c r="E36" s="12">
        <v>2</v>
      </c>
      <c r="F36" s="13">
        <f>IF(ISERROR(VLOOKUP(E36,Points!$B$2:$C$7,2,FALSE)),"",VLOOKUP(E36,Points!$B$2:$C$7,2,FALSE))</f>
        <v>2</v>
      </c>
      <c r="G36" s="13">
        <f>IF(F36="","",SUM($F$3:F36))</f>
        <v>67</v>
      </c>
      <c r="H36" s="29"/>
      <c r="I36" s="15" t="s">
        <v>150</v>
      </c>
      <c r="J36" s="14">
        <v>1</v>
      </c>
      <c r="K36" s="13">
        <f>IF(ISERROR(VLOOKUP(J36,Points!$B$2:$C$7,2,FALSE)),"",VLOOKUP(J36,Points!$B$2:$C$7,2,FALSE))</f>
        <v>3</v>
      </c>
      <c r="L36" s="13">
        <f>IF(K36="","",SUM($K$3:K36))</f>
        <v>34</v>
      </c>
      <c r="M36" s="32"/>
      <c r="N36" s="15"/>
      <c r="O36" s="14" t="s">
        <v>1</v>
      </c>
      <c r="P36" s="13">
        <f>IF(ISERROR(VLOOKUP(O36,Points!$B$2:$C$7,2,FALSE)),"",VLOOKUP(O36,Points!$B$2:$C$7,2,FALSE))</f>
        <v>0</v>
      </c>
      <c r="Q36" s="13">
        <f>IF(P36="","",SUM($P$3:P36))</f>
        <v>79</v>
      </c>
      <c r="R36" s="32"/>
      <c r="S36" s="15"/>
      <c r="T36" s="14"/>
      <c r="U36" s="13" t="str">
        <f>IF(ISERROR(VLOOKUP(T36,Points!$B$2:$C$7,2,FALSE)),"",VLOOKUP(T36,Points!$B$2:$C$7,2,FALSE))</f>
        <v/>
      </c>
      <c r="V36" s="13" t="str">
        <f>IF(U36="","",SUM($U$3:U36))</f>
        <v/>
      </c>
      <c r="Z36" s="2">
        <v>6.4</v>
      </c>
    </row>
    <row r="37" spans="1:26" ht="15" customHeight="1" x14ac:dyDescent="0.35">
      <c r="A37" s="18">
        <v>35</v>
      </c>
      <c r="B37" s="20" t="s">
        <v>38</v>
      </c>
      <c r="C37" s="26"/>
      <c r="D37" s="10" t="s">
        <v>154</v>
      </c>
      <c r="E37" s="12">
        <v>3</v>
      </c>
      <c r="F37" s="13">
        <f>IF(ISERROR(VLOOKUP(E37,Points!$B$2:$C$7,2,FALSE)),"",VLOOKUP(E37,Points!$B$2:$C$7,2,FALSE))</f>
        <v>1</v>
      </c>
      <c r="G37" s="13">
        <f>IF(F37="","",SUM($F$3:F37))</f>
        <v>68</v>
      </c>
      <c r="H37" s="29"/>
      <c r="I37" s="15" t="s">
        <v>153</v>
      </c>
      <c r="J37" s="14">
        <v>2</v>
      </c>
      <c r="K37" s="13">
        <f>IF(ISERROR(VLOOKUP(J37,Points!$B$2:$C$7,2,FALSE)),"",VLOOKUP(J37,Points!$B$2:$C$7,2,FALSE))</f>
        <v>2</v>
      </c>
      <c r="L37" s="13">
        <f>IF(K37="","",SUM($K$3:K37))</f>
        <v>36</v>
      </c>
      <c r="M37" s="32"/>
      <c r="N37" s="15" t="s">
        <v>152</v>
      </c>
      <c r="O37" s="14">
        <v>1</v>
      </c>
      <c r="P37" s="13">
        <f>IF(ISERROR(VLOOKUP(O37,Points!$B$2:$C$7,2,FALSE)),"",VLOOKUP(O37,Points!$B$2:$C$7,2,FALSE))</f>
        <v>3</v>
      </c>
      <c r="Q37" s="13">
        <f>IF(P37="","",SUM($P$3:P37))</f>
        <v>82</v>
      </c>
      <c r="R37" s="32"/>
      <c r="S37" s="15"/>
      <c r="T37" s="14"/>
      <c r="U37" s="13" t="str">
        <f>IF(ISERROR(VLOOKUP(T37,Points!$B$2:$C$7,2,FALSE)),"",VLOOKUP(T37,Points!$B$2:$C$7,2,FALSE))</f>
        <v/>
      </c>
      <c r="V37" s="13" t="str">
        <f>IF(U37="","",SUM($U$3:U37))</f>
        <v/>
      </c>
    </row>
    <row r="38" spans="1:26" ht="15" customHeight="1" x14ac:dyDescent="0.35">
      <c r="A38" s="18">
        <v>36</v>
      </c>
      <c r="B38" s="20" t="s">
        <v>39</v>
      </c>
      <c r="C38" s="26"/>
      <c r="D38" s="10" t="s">
        <v>156</v>
      </c>
      <c r="E38" s="12">
        <v>2</v>
      </c>
      <c r="F38" s="13">
        <f>IF(ISERROR(VLOOKUP(E38,Points!$B$2:$C$7,2,FALSE)),"",VLOOKUP(E38,Points!$B$2:$C$7,2,FALSE))</f>
        <v>2</v>
      </c>
      <c r="G38" s="13">
        <f>IF(F38="","",SUM($F$3:F38))</f>
        <v>70</v>
      </c>
      <c r="H38" s="29"/>
      <c r="I38" s="15" t="s">
        <v>157</v>
      </c>
      <c r="J38" s="14">
        <v>3</v>
      </c>
      <c r="K38" s="13">
        <f>IF(ISERROR(VLOOKUP(J38,Points!$B$2:$C$7,2,FALSE)),"",VLOOKUP(J38,Points!$B$2:$C$7,2,FALSE))</f>
        <v>1</v>
      </c>
      <c r="L38" s="13">
        <f>IF(K38="","",SUM($K$3:K38))</f>
        <v>37</v>
      </c>
      <c r="M38" s="32"/>
      <c r="N38" s="15" t="s">
        <v>155</v>
      </c>
      <c r="O38" s="14">
        <v>1</v>
      </c>
      <c r="P38" s="13">
        <f>IF(ISERROR(VLOOKUP(O38,Points!$B$2:$C$7,2,FALSE)),"",VLOOKUP(O38,Points!$B$2:$C$7,2,FALSE))</f>
        <v>3</v>
      </c>
      <c r="Q38" s="13">
        <f>IF(P38="","",SUM($P$3:P38))</f>
        <v>85</v>
      </c>
      <c r="R38" s="32"/>
      <c r="S38" s="15"/>
      <c r="T38" s="14"/>
      <c r="U38" s="13" t="str">
        <f>IF(ISERROR(VLOOKUP(T38,Points!$B$2:$C$7,2,FALSE)),"",VLOOKUP(T38,Points!$B$2:$C$7,2,FALSE))</f>
        <v/>
      </c>
      <c r="V38" s="13" t="str">
        <f>IF(U38="","",SUM($U$3:U38))</f>
        <v/>
      </c>
    </row>
    <row r="39" spans="1:26" ht="15" customHeight="1" x14ac:dyDescent="0.35">
      <c r="A39" s="18">
        <v>37</v>
      </c>
      <c r="B39" s="20" t="s">
        <v>40</v>
      </c>
      <c r="C39" s="26"/>
      <c r="D39" s="10" t="s">
        <v>159</v>
      </c>
      <c r="E39" s="12">
        <v>2</v>
      </c>
      <c r="F39" s="13">
        <f>IF(ISERROR(VLOOKUP(E39,Points!$B$2:$C$7,2,FALSE)),"",VLOOKUP(E39,Points!$B$2:$C$7,2,FALSE))</f>
        <v>2</v>
      </c>
      <c r="G39" s="13">
        <f>IF(F39="","",SUM($F$3:F39))</f>
        <v>72</v>
      </c>
      <c r="H39" s="29"/>
      <c r="I39" s="15" t="s">
        <v>160</v>
      </c>
      <c r="J39" s="14">
        <v>3</v>
      </c>
      <c r="K39" s="13">
        <f>IF(ISERROR(VLOOKUP(J39,Points!$B$2:$C$7,2,FALSE)),"",VLOOKUP(J39,Points!$B$2:$C$7,2,FALSE))</f>
        <v>1</v>
      </c>
      <c r="L39" s="13">
        <f>IF(K39="","",SUM($K$3:K39))</f>
        <v>38</v>
      </c>
      <c r="M39" s="32"/>
      <c r="N39" s="15" t="s">
        <v>158</v>
      </c>
      <c r="O39" s="14">
        <v>1</v>
      </c>
      <c r="P39" s="13">
        <f>IF(ISERROR(VLOOKUP(O39,Points!$B$2:$C$7,2,FALSE)),"",VLOOKUP(O39,Points!$B$2:$C$7,2,FALSE))</f>
        <v>3</v>
      </c>
      <c r="Q39" s="13">
        <f>IF(P39="","",SUM($P$3:P39))</f>
        <v>88</v>
      </c>
      <c r="R39" s="32"/>
      <c r="S39" s="15"/>
      <c r="T39" s="14"/>
      <c r="U39" s="13" t="str">
        <f>IF(ISERROR(VLOOKUP(T39,Points!$B$2:$C$7,2,FALSE)),"",VLOOKUP(T39,Points!$B$2:$C$7,2,FALSE))</f>
        <v/>
      </c>
      <c r="V39" s="13" t="str">
        <f>IF(U39="","",SUM($U$3:U39))</f>
        <v/>
      </c>
    </row>
    <row r="40" spans="1:26" ht="15" customHeight="1" x14ac:dyDescent="0.35">
      <c r="A40" s="18">
        <v>38</v>
      </c>
      <c r="B40" s="20" t="s">
        <v>41</v>
      </c>
      <c r="C40" s="26"/>
      <c r="D40" s="10" t="s">
        <v>161</v>
      </c>
      <c r="E40" s="12">
        <v>1</v>
      </c>
      <c r="F40" s="13">
        <f>IF(ISERROR(VLOOKUP(E40,Points!$B$2:$C$7,2,FALSE)),"",VLOOKUP(E40,Points!$B$2:$C$7,2,FALSE))</f>
        <v>3</v>
      </c>
      <c r="G40" s="13">
        <f>IF(F40="","",SUM($F$3:F40))</f>
        <v>75</v>
      </c>
      <c r="H40" s="29"/>
      <c r="I40" s="15"/>
      <c r="J40" s="14"/>
      <c r="K40" s="13" t="str">
        <f>IF(ISERROR(VLOOKUP(J40,Points!$B$2:$C$7,2,FALSE)),"",VLOOKUP(J40,Points!$B$2:$C$7,2,FALSE))</f>
        <v/>
      </c>
      <c r="L40" s="13" t="str">
        <f>IF(K40="","",SUM($K$3:K40))</f>
        <v/>
      </c>
      <c r="M40" s="32"/>
      <c r="N40" s="15" t="s">
        <v>162</v>
      </c>
      <c r="O40" s="14">
        <v>2</v>
      </c>
      <c r="P40" s="13">
        <f>IF(ISERROR(VLOOKUP(O40,Points!$B$2:$C$7,2,FALSE)),"",VLOOKUP(O40,Points!$B$2:$C$7,2,FALSE))</f>
        <v>2</v>
      </c>
      <c r="Q40" s="13">
        <f>IF(P40="","",SUM($P$3:P40))</f>
        <v>90</v>
      </c>
      <c r="R40" s="32"/>
      <c r="S40" s="15"/>
      <c r="T40" s="14"/>
      <c r="U40" s="13" t="str">
        <f>IF(ISERROR(VLOOKUP(T40,Points!$B$2:$C$7,2,FALSE)),"",VLOOKUP(T40,Points!$B$2:$C$7,2,FALSE))</f>
        <v/>
      </c>
      <c r="V40" s="13" t="str">
        <f>IF(U40="","",SUM($U$3:U40))</f>
        <v/>
      </c>
      <c r="W40" s="2" t="s">
        <v>104</v>
      </c>
    </row>
    <row r="41" spans="1:26" ht="15" customHeight="1" x14ac:dyDescent="0.35">
      <c r="A41" s="18">
        <v>39</v>
      </c>
      <c r="B41" s="20" t="s">
        <v>42</v>
      </c>
      <c r="C41" s="26"/>
      <c r="D41" s="10" t="s">
        <v>163</v>
      </c>
      <c r="E41" s="12">
        <v>1</v>
      </c>
      <c r="F41" s="13">
        <f>IF(ISERROR(VLOOKUP(E41,Points!$B$2:$C$7,2,FALSE)),"",VLOOKUP(E41,Points!$B$2:$C$7,2,FALSE))</f>
        <v>3</v>
      </c>
      <c r="G41" s="13">
        <f>IF(F41="","",SUM($F$3:F41))</f>
        <v>78</v>
      </c>
      <c r="H41" s="29"/>
      <c r="I41" s="15" t="s">
        <v>165</v>
      </c>
      <c r="J41" s="14">
        <v>3</v>
      </c>
      <c r="K41" s="13">
        <f>IF(ISERROR(VLOOKUP(J41,Points!$B$2:$C$7,2,FALSE)),"",VLOOKUP(J41,Points!$B$2:$C$7,2,FALSE))</f>
        <v>1</v>
      </c>
      <c r="L41" s="13">
        <f>IF(K41="","",SUM($K$3:K41))</f>
        <v>39</v>
      </c>
      <c r="M41" s="32"/>
      <c r="N41" s="15" t="s">
        <v>164</v>
      </c>
      <c r="O41" s="14">
        <v>2</v>
      </c>
      <c r="P41" s="13">
        <f>IF(ISERROR(VLOOKUP(O41,Points!$B$2:$C$7,2,FALSE)),"",VLOOKUP(O41,Points!$B$2:$C$7,2,FALSE))</f>
        <v>2</v>
      </c>
      <c r="Q41" s="13">
        <f>IF(P41="","",SUM($P$3:P41))</f>
        <v>92</v>
      </c>
      <c r="R41" s="32"/>
      <c r="S41" s="15"/>
      <c r="T41" s="14"/>
      <c r="U41" s="13" t="str">
        <f>IF(ISERROR(VLOOKUP(T41,Points!$B$2:$C$7,2,FALSE)),"",VLOOKUP(T41,Points!$B$2:$C$7,2,FALSE))</f>
        <v/>
      </c>
      <c r="V41" s="13" t="str">
        <f>IF(U41="","",SUM($U$3:U41))</f>
        <v/>
      </c>
    </row>
    <row r="42" spans="1:26" ht="15" customHeight="1" x14ac:dyDescent="0.35">
      <c r="A42" s="18">
        <v>40</v>
      </c>
      <c r="B42" s="20" t="s">
        <v>43</v>
      </c>
      <c r="C42" s="26"/>
      <c r="D42" s="10" t="s">
        <v>167</v>
      </c>
      <c r="E42" s="12">
        <v>2</v>
      </c>
      <c r="F42" s="13">
        <f>IF(ISERROR(VLOOKUP(E42,Points!$B$2:$C$7,2,FALSE)),"",VLOOKUP(E42,Points!$B$2:$C$7,2,FALSE))</f>
        <v>2</v>
      </c>
      <c r="G42" s="13">
        <f>IF(F42="","",SUM($F$3:F42))</f>
        <v>80</v>
      </c>
      <c r="H42" s="29"/>
      <c r="I42" s="15" t="s">
        <v>166</v>
      </c>
      <c r="J42" s="14">
        <v>1</v>
      </c>
      <c r="K42" s="13">
        <f>IF(ISERROR(VLOOKUP(J42,Points!$B$2:$C$7,2,FALSE)),"",VLOOKUP(J42,Points!$B$2:$C$7,2,FALSE))</f>
        <v>3</v>
      </c>
      <c r="L42" s="13">
        <f>IF(K42="","",SUM($K$3:K42))</f>
        <v>42</v>
      </c>
      <c r="M42" s="32"/>
      <c r="N42" s="15" t="s">
        <v>168</v>
      </c>
      <c r="O42" s="14">
        <v>3</v>
      </c>
      <c r="P42" s="13">
        <f>IF(ISERROR(VLOOKUP(O42,Points!$B$2:$C$7,2,FALSE)),"",VLOOKUP(O42,Points!$B$2:$C$7,2,FALSE))</f>
        <v>1</v>
      </c>
      <c r="Q42" s="13">
        <f>IF(P42="","",SUM($P$3:P42))</f>
        <v>93</v>
      </c>
      <c r="R42" s="32"/>
      <c r="S42" s="15"/>
      <c r="T42" s="14"/>
      <c r="U42" s="13" t="str">
        <f>IF(ISERROR(VLOOKUP(T42,Points!$B$2:$C$7,2,FALSE)),"",VLOOKUP(T42,Points!$B$2:$C$7,2,FALSE))</f>
        <v/>
      </c>
      <c r="V42" s="13" t="str">
        <f>IF(U42="","",SUM($U$3:U42))</f>
        <v/>
      </c>
    </row>
    <row r="43" spans="1:26" ht="15" customHeight="1" x14ac:dyDescent="0.35">
      <c r="A43" s="18">
        <v>41</v>
      </c>
      <c r="B43" s="20" t="s">
        <v>44</v>
      </c>
      <c r="C43" s="26"/>
      <c r="D43" s="10"/>
      <c r="E43" s="12" t="s">
        <v>1</v>
      </c>
      <c r="F43" s="13">
        <f>IF(ISERROR(VLOOKUP(E43,Points!$B$2:$C$7,2,FALSE)),"",VLOOKUP(E43,Points!$B$2:$C$7,2,FALSE))</f>
        <v>0</v>
      </c>
      <c r="G43" s="13">
        <f>IF(F43="","",SUM($F$3:F43))</f>
        <v>80</v>
      </c>
      <c r="H43" s="29"/>
      <c r="I43" s="15" t="s">
        <v>170</v>
      </c>
      <c r="J43" s="14">
        <v>2</v>
      </c>
      <c r="K43" s="13">
        <f>IF(ISERROR(VLOOKUP(J43,Points!$B$2:$C$7,2,FALSE)),"",VLOOKUP(J43,Points!$B$2:$C$7,2,FALSE))</f>
        <v>2</v>
      </c>
      <c r="L43" s="13">
        <f>IF(K43="","",SUM($K$3:K43))</f>
        <v>44</v>
      </c>
      <c r="M43" s="32"/>
      <c r="N43" s="15" t="s">
        <v>169</v>
      </c>
      <c r="O43" s="14">
        <v>1</v>
      </c>
      <c r="P43" s="13">
        <f>IF(ISERROR(VLOOKUP(O43,Points!$B$2:$C$7,2,FALSE)),"",VLOOKUP(O43,Points!$B$2:$C$7,2,FALSE))</f>
        <v>3</v>
      </c>
      <c r="Q43" s="13">
        <f>IF(P43="","",SUM($P$3:P43))</f>
        <v>96</v>
      </c>
      <c r="R43" s="32"/>
      <c r="S43" s="15"/>
      <c r="T43" s="14"/>
      <c r="U43" s="13" t="str">
        <f>IF(ISERROR(VLOOKUP(T43,Points!$B$2:$C$7,2,FALSE)),"",VLOOKUP(T43,Points!$B$2:$C$7,2,FALSE))</f>
        <v/>
      </c>
      <c r="V43" s="13" t="str">
        <f>IF(U43="","",SUM($U$3:U43))</f>
        <v/>
      </c>
      <c r="Z43" s="2" t="s">
        <v>171</v>
      </c>
    </row>
    <row r="44" spans="1:26" ht="15" customHeight="1" x14ac:dyDescent="0.35">
      <c r="A44" s="18">
        <v>42</v>
      </c>
      <c r="B44" s="20" t="s">
        <v>45</v>
      </c>
      <c r="C44" s="26"/>
      <c r="D44" s="10" t="s">
        <v>173</v>
      </c>
      <c r="E44" s="12">
        <v>2</v>
      </c>
      <c r="F44" s="13">
        <f>IF(ISERROR(VLOOKUP(E44,Points!$B$2:$C$7,2,FALSE)),"",VLOOKUP(E44,Points!$B$2:$C$7,2,FALSE))</f>
        <v>2</v>
      </c>
      <c r="G44" s="13">
        <f>IF(F44="","",SUM($F$3:F44))</f>
        <v>82</v>
      </c>
      <c r="H44" s="29"/>
      <c r="I44" s="15" t="s">
        <v>174</v>
      </c>
      <c r="J44" s="14">
        <v>3</v>
      </c>
      <c r="K44" s="13">
        <f>IF(ISERROR(VLOOKUP(J44,Points!$B$2:$C$7,2,FALSE)),"",VLOOKUP(J44,Points!$B$2:$C$7,2,FALSE))</f>
        <v>1</v>
      </c>
      <c r="L44" s="13">
        <f>IF(K44="","",SUM($K$3:K44))</f>
        <v>45</v>
      </c>
      <c r="M44" s="32"/>
      <c r="N44" s="15" t="s">
        <v>172</v>
      </c>
      <c r="O44" s="14">
        <v>1</v>
      </c>
      <c r="P44" s="13">
        <f>IF(ISERROR(VLOOKUP(O44,Points!$B$2:$C$7,2,FALSE)),"",VLOOKUP(O44,Points!$B$2:$C$7,2,FALSE))</f>
        <v>3</v>
      </c>
      <c r="Q44" s="13">
        <f>IF(P44="","",SUM($P$3:P44))</f>
        <v>99</v>
      </c>
      <c r="R44" s="32"/>
      <c r="S44" s="15"/>
      <c r="T44" s="14"/>
      <c r="U44" s="13" t="str">
        <f>IF(ISERROR(VLOOKUP(T44,Points!$B$2:$C$7,2,FALSE)),"",VLOOKUP(T44,Points!$B$2:$C$7,2,FALSE))</f>
        <v/>
      </c>
      <c r="V44" s="13" t="str">
        <f>IF(U44="","",SUM($U$3:U44))</f>
        <v/>
      </c>
    </row>
    <row r="45" spans="1:26" ht="15" customHeight="1" x14ac:dyDescent="0.35">
      <c r="A45" s="18">
        <v>43</v>
      </c>
      <c r="B45" s="20" t="s">
        <v>46</v>
      </c>
      <c r="C45" s="26"/>
      <c r="D45" s="10" t="s">
        <v>175</v>
      </c>
      <c r="E45" s="12">
        <v>1</v>
      </c>
      <c r="F45" s="13">
        <f>IF(ISERROR(VLOOKUP(E45,Points!$B$2:$C$7,2,FALSE)),"",VLOOKUP(E45,Points!$B$2:$C$7,2,FALSE))</f>
        <v>3</v>
      </c>
      <c r="G45" s="13">
        <f>IF(F45="","",SUM($F$3:F45))</f>
        <v>85</v>
      </c>
      <c r="H45" s="29"/>
      <c r="I45" s="15"/>
      <c r="J45" s="14" t="s">
        <v>1</v>
      </c>
      <c r="K45" s="13">
        <f>IF(ISERROR(VLOOKUP(J45,Points!$B$2:$C$7,2,FALSE)),"",VLOOKUP(J45,Points!$B$2:$C$7,2,FALSE))</f>
        <v>0</v>
      </c>
      <c r="L45" s="13">
        <f>IF(K45="","",SUM($K$3:K45))</f>
        <v>45</v>
      </c>
      <c r="M45" s="32"/>
      <c r="N45" s="15"/>
      <c r="O45" s="14" t="s">
        <v>1</v>
      </c>
      <c r="P45" s="13">
        <f>IF(ISERROR(VLOOKUP(O45,Points!$B$2:$C$7,2,FALSE)),"",VLOOKUP(O45,Points!$B$2:$C$7,2,FALSE))</f>
        <v>0</v>
      </c>
      <c r="Q45" s="13">
        <f>IF(P45="","",SUM($P$3:P45))</f>
        <v>99</v>
      </c>
      <c r="R45" s="32"/>
      <c r="S45" s="15"/>
      <c r="T45" s="14"/>
      <c r="U45" s="13" t="str">
        <f>IF(ISERROR(VLOOKUP(T45,Points!$B$2:$C$7,2,FALSE)),"",VLOOKUP(T45,Points!$B$2:$C$7,2,FALSE))</f>
        <v/>
      </c>
      <c r="V45" s="13" t="str">
        <f>IF(U45="","",SUM($U$3:U45))</f>
        <v/>
      </c>
      <c r="Z45" s="2" t="s">
        <v>176</v>
      </c>
    </row>
    <row r="46" spans="1:26" ht="15" customHeight="1" x14ac:dyDescent="0.35">
      <c r="A46" s="18">
        <v>44</v>
      </c>
      <c r="B46" s="20" t="s">
        <v>47</v>
      </c>
      <c r="C46" s="26"/>
      <c r="D46" s="10" t="s">
        <v>178</v>
      </c>
      <c r="E46" s="12">
        <v>2</v>
      </c>
      <c r="F46" s="13">
        <f>IF(ISERROR(VLOOKUP(E46,Points!$B$2:$C$7,2,FALSE)),"",VLOOKUP(E46,Points!$B$2:$C$7,2,FALSE))</f>
        <v>2</v>
      </c>
      <c r="G46" s="13">
        <f>IF(F46="","",SUM($F$3:F46))</f>
        <v>87</v>
      </c>
      <c r="H46" s="29"/>
      <c r="I46" s="15" t="s">
        <v>179</v>
      </c>
      <c r="J46" s="14">
        <v>3</v>
      </c>
      <c r="K46" s="13">
        <f>IF(ISERROR(VLOOKUP(J46,Points!$B$2:$C$7,2,FALSE)),"",VLOOKUP(J46,Points!$B$2:$C$7,2,FALSE))</f>
        <v>1</v>
      </c>
      <c r="L46" s="13">
        <f>IF(K46="","",SUM($K$3:K46))</f>
        <v>46</v>
      </c>
      <c r="M46" s="32"/>
      <c r="N46" s="15" t="s">
        <v>177</v>
      </c>
      <c r="O46" s="14">
        <v>1</v>
      </c>
      <c r="P46" s="13">
        <f>IF(ISERROR(VLOOKUP(O46,Points!$B$2:$C$7,2,FALSE)),"",VLOOKUP(O46,Points!$B$2:$C$7,2,FALSE))</f>
        <v>3</v>
      </c>
      <c r="Q46" s="13">
        <f>IF(P46="","",SUM($P$3:P46))</f>
        <v>102</v>
      </c>
      <c r="R46" s="32"/>
      <c r="S46" s="15"/>
      <c r="T46" s="14"/>
      <c r="U46" s="13" t="str">
        <f>IF(ISERROR(VLOOKUP(T46,Points!$B$2:$C$7,2,FALSE)),"",VLOOKUP(T46,Points!$B$2:$C$7,2,FALSE))</f>
        <v/>
      </c>
      <c r="V46" s="13" t="str">
        <f>IF(U46="","",SUM($U$3:U46))</f>
        <v/>
      </c>
    </row>
    <row r="47" spans="1:26" ht="15" customHeight="1" x14ac:dyDescent="0.35">
      <c r="A47" s="18">
        <v>45</v>
      </c>
      <c r="B47" s="20" t="s">
        <v>48</v>
      </c>
      <c r="C47" s="26"/>
      <c r="D47" s="10" t="s">
        <v>181</v>
      </c>
      <c r="E47" s="12">
        <v>2</v>
      </c>
      <c r="F47" s="13">
        <f>IF(ISERROR(VLOOKUP(E47,Points!$B$2:$C$7,2,FALSE)),"",VLOOKUP(E47,Points!$B$2:$C$7,2,FALSE))</f>
        <v>2</v>
      </c>
      <c r="G47" s="13">
        <f>IF(F47="","",SUM($F$3:F47))</f>
        <v>89</v>
      </c>
      <c r="H47" s="29"/>
      <c r="I47" s="15" t="s">
        <v>182</v>
      </c>
      <c r="J47" s="14">
        <v>3</v>
      </c>
      <c r="K47" s="13">
        <f>IF(ISERROR(VLOOKUP(J47,Points!$B$2:$C$7,2,FALSE)),"",VLOOKUP(J47,Points!$B$2:$C$7,2,FALSE))</f>
        <v>1</v>
      </c>
      <c r="L47" s="13">
        <f>IF(K47="","",SUM($K$3:K47))</f>
        <v>47</v>
      </c>
      <c r="M47" s="32"/>
      <c r="N47" s="15" t="s">
        <v>180</v>
      </c>
      <c r="O47" s="14">
        <v>1</v>
      </c>
      <c r="P47" s="13">
        <f>IF(ISERROR(VLOOKUP(O47,Points!$B$2:$C$7,2,FALSE)),"",VLOOKUP(O47,Points!$B$2:$C$7,2,FALSE))</f>
        <v>3</v>
      </c>
      <c r="Q47" s="13">
        <f>IF(P47="","",SUM($P$3:P47))</f>
        <v>105</v>
      </c>
      <c r="R47" s="32"/>
      <c r="S47" s="15"/>
      <c r="T47" s="14"/>
      <c r="U47" s="13" t="str">
        <f>IF(ISERROR(VLOOKUP(T47,Points!$B$2:$C$7,2,FALSE)),"",VLOOKUP(T47,Points!$B$2:$C$7,2,FALSE))</f>
        <v/>
      </c>
      <c r="V47" s="13" t="str">
        <f>IF(U47="","",SUM($U$3:U47))</f>
        <v/>
      </c>
    </row>
    <row r="48" spans="1:26" ht="15" customHeight="1" x14ac:dyDescent="0.35">
      <c r="A48" s="18">
        <v>46</v>
      </c>
      <c r="B48" s="20" t="s">
        <v>49</v>
      </c>
      <c r="C48" s="26"/>
      <c r="D48" s="10" t="s">
        <v>184</v>
      </c>
      <c r="E48" s="12">
        <v>2</v>
      </c>
      <c r="F48" s="13">
        <f>IF(ISERROR(VLOOKUP(E48,Points!$B$2:$C$7,2,FALSE)),"",VLOOKUP(E48,Points!$B$2:$C$7,2,FALSE))</f>
        <v>2</v>
      </c>
      <c r="G48" s="13">
        <f>IF(F48="","",SUM($F$3:F48))</f>
        <v>91</v>
      </c>
      <c r="H48" s="29"/>
      <c r="I48" s="15"/>
      <c r="J48" s="14"/>
      <c r="K48" s="13" t="str">
        <f>IF(ISERROR(VLOOKUP(J48,Points!$B$2:$C$7,2,FALSE)),"",VLOOKUP(J48,Points!$B$2:$C$7,2,FALSE))</f>
        <v/>
      </c>
      <c r="L48" s="13" t="str">
        <f>IF(K48="","",SUM($K$3:K48))</f>
        <v/>
      </c>
      <c r="M48" s="32"/>
      <c r="N48" s="15" t="s">
        <v>183</v>
      </c>
      <c r="O48" s="14">
        <v>1</v>
      </c>
      <c r="P48" s="13">
        <f>IF(ISERROR(VLOOKUP(O48,Points!$B$2:$C$7,2,FALSE)),"",VLOOKUP(O48,Points!$B$2:$C$7,2,FALSE))</f>
        <v>3</v>
      </c>
      <c r="Q48" s="13">
        <f>IF(P48="","",SUM($P$3:P48))</f>
        <v>108</v>
      </c>
      <c r="R48" s="32"/>
      <c r="S48" s="15"/>
      <c r="T48" s="14"/>
      <c r="U48" s="13" t="str">
        <f>IF(ISERROR(VLOOKUP(T48,Points!$B$2:$C$7,2,FALSE)),"",VLOOKUP(T48,Points!$B$2:$C$7,2,FALSE))</f>
        <v/>
      </c>
      <c r="V48" s="13" t="str">
        <f>IF(U48="","",SUM($U$3:U48))</f>
        <v/>
      </c>
      <c r="W48" s="2" t="s">
        <v>104</v>
      </c>
    </row>
    <row r="49" spans="1:26" ht="15" customHeight="1" x14ac:dyDescent="0.35">
      <c r="A49" s="18">
        <v>47</v>
      </c>
      <c r="B49" s="20" t="s">
        <v>50</v>
      </c>
      <c r="C49" s="26"/>
      <c r="D49" s="10" t="s">
        <v>186</v>
      </c>
      <c r="E49" s="12">
        <v>2</v>
      </c>
      <c r="F49" s="13">
        <f>IF(ISERROR(VLOOKUP(E49,Points!$B$2:$C$7,2,FALSE)),"",VLOOKUP(E49,Points!$B$2:$C$7,2,FALSE))</f>
        <v>2</v>
      </c>
      <c r="G49" s="13">
        <f>IF(F49="","",SUM($F$3:F49))</f>
        <v>93</v>
      </c>
      <c r="H49" s="29"/>
      <c r="I49" s="15"/>
      <c r="J49" s="14" t="s">
        <v>1</v>
      </c>
      <c r="K49" s="13">
        <f>IF(ISERROR(VLOOKUP(J49,Points!$B$2:$C$7,2,FALSE)),"",VLOOKUP(J49,Points!$B$2:$C$7,2,FALSE))</f>
        <v>0</v>
      </c>
      <c r="L49" s="13">
        <f>IF(K49="","",SUM($K$3:K49))</f>
        <v>47</v>
      </c>
      <c r="M49" s="32"/>
      <c r="N49" s="15" t="s">
        <v>185</v>
      </c>
      <c r="O49" s="14">
        <v>1</v>
      </c>
      <c r="P49" s="13">
        <f>IF(ISERROR(VLOOKUP(O49,Points!$B$2:$C$7,2,FALSE)),"",VLOOKUP(O49,Points!$B$2:$C$7,2,FALSE))</f>
        <v>3</v>
      </c>
      <c r="Q49" s="13">
        <f>IF(P49="","",SUM($P$3:P49))</f>
        <v>111</v>
      </c>
      <c r="R49" s="32"/>
      <c r="S49" s="15"/>
      <c r="T49" s="14"/>
      <c r="U49" s="13" t="str">
        <f>IF(ISERROR(VLOOKUP(T49,Points!$B$2:$C$7,2,FALSE)),"",VLOOKUP(T49,Points!$B$2:$C$7,2,FALSE))</f>
        <v/>
      </c>
      <c r="V49" s="13" t="str">
        <f>IF(U49="","",SUM($U$3:U49))</f>
        <v/>
      </c>
      <c r="Z49" s="2">
        <v>6.4</v>
      </c>
    </row>
    <row r="50" spans="1:26" ht="15" customHeight="1" x14ac:dyDescent="0.35">
      <c r="A50" s="18">
        <v>48</v>
      </c>
      <c r="B50" s="20" t="s">
        <v>51</v>
      </c>
      <c r="C50" s="26"/>
      <c r="D50" s="10" t="s">
        <v>187</v>
      </c>
      <c r="E50" s="12">
        <v>1</v>
      </c>
      <c r="F50" s="13">
        <f>IF(ISERROR(VLOOKUP(E50,Points!$B$2:$C$7,2,FALSE)),"",VLOOKUP(E50,Points!$B$2:$C$7,2,FALSE))</f>
        <v>3</v>
      </c>
      <c r="G50" s="13">
        <f>IF(F50="","",SUM($F$3:F50))</f>
        <v>96</v>
      </c>
      <c r="H50" s="29"/>
      <c r="I50" s="15"/>
      <c r="J50" s="14"/>
      <c r="K50" s="13" t="str">
        <f>IF(ISERROR(VLOOKUP(J50,Points!$B$2:$C$7,2,FALSE)),"",VLOOKUP(J50,Points!$B$2:$C$7,2,FALSE))</f>
        <v/>
      </c>
      <c r="L50" s="13" t="str">
        <f>IF(K50="","",SUM($K$3:K50))</f>
        <v/>
      </c>
      <c r="M50" s="32"/>
      <c r="N50" s="15"/>
      <c r="O50" s="14" t="s">
        <v>1</v>
      </c>
      <c r="P50" s="13">
        <f>IF(ISERROR(VLOOKUP(O50,Points!$B$2:$C$7,2,FALSE)),"",VLOOKUP(O50,Points!$B$2:$C$7,2,FALSE))</f>
        <v>0</v>
      </c>
      <c r="Q50" s="13">
        <f>IF(P50="","",SUM($P$3:P50))</f>
        <v>111</v>
      </c>
      <c r="R50" s="32"/>
      <c r="S50" s="15"/>
      <c r="T50" s="14"/>
      <c r="U50" s="13" t="str">
        <f>IF(ISERROR(VLOOKUP(T50,Points!$B$2:$C$7,2,FALSE)),"",VLOOKUP(T50,Points!$B$2:$C$7,2,FALSE))</f>
        <v/>
      </c>
      <c r="V50" s="13" t="str">
        <f>IF(U50="","",SUM($U$3:U50))</f>
        <v/>
      </c>
      <c r="Z50" s="2" t="s">
        <v>188</v>
      </c>
    </row>
    <row r="51" spans="1:26" ht="15" customHeight="1" x14ac:dyDescent="0.35">
      <c r="A51" s="18">
        <v>49</v>
      </c>
      <c r="B51" s="20" t="s">
        <v>52</v>
      </c>
      <c r="C51" s="26"/>
      <c r="D51" s="10" t="s">
        <v>190</v>
      </c>
      <c r="E51" s="12">
        <v>2</v>
      </c>
      <c r="F51" s="13">
        <f>IF(ISERROR(VLOOKUP(E51,Points!$B$10:$C$15,2,FALSE)),"",VLOOKUP(E51,Points!$B$10:$C$15,2,FALSE))</f>
        <v>4</v>
      </c>
      <c r="G51" s="13">
        <f>IF(F51="","",SUM($F$3:F51))</f>
        <v>100</v>
      </c>
      <c r="H51" s="29"/>
      <c r="I51" s="15" t="s">
        <v>191</v>
      </c>
      <c r="J51" s="14">
        <v>3</v>
      </c>
      <c r="K51" s="13">
        <f>IF(ISERROR(VLOOKUP(J51,Points!$B$10:$C$15,2,FALSE)),"",VLOOKUP(J51,Points!$B$10:$C$15,2,FALSE))</f>
        <v>2</v>
      </c>
      <c r="L51" s="13">
        <f>IF(K51="","",SUM($K$3:K51))</f>
        <v>49</v>
      </c>
      <c r="M51" s="32"/>
      <c r="N51" s="15" t="s">
        <v>189</v>
      </c>
      <c r="O51" s="14">
        <v>1</v>
      </c>
      <c r="P51" s="13">
        <f>IF(ISERROR(VLOOKUP(O51,Points!$B$10:$C$15,2,FALSE)),"",VLOOKUP(O51,Points!$B$10:$C$15,2,FALSE))</f>
        <v>6</v>
      </c>
      <c r="Q51" s="13">
        <f>IF(P51="","",SUM($P$3:P51))</f>
        <v>117</v>
      </c>
      <c r="R51" s="32"/>
      <c r="S51" s="15"/>
      <c r="T51" s="14"/>
      <c r="U51" s="13" t="str">
        <f>IF(ISERROR(VLOOKUP(T51,Points!$B$10:$C$15,2,FALSE)),"",VLOOKUP(T51,Points!$B$10:$C$15,2,FALSE))</f>
        <v/>
      </c>
      <c r="V51" s="13" t="str">
        <f>IF(U51="","",SUM($U$3:U51))</f>
        <v/>
      </c>
    </row>
    <row r="52" spans="1:26" x14ac:dyDescent="0.35">
      <c r="E52" s="16"/>
      <c r="F52" s="16"/>
      <c r="G52" s="16"/>
      <c r="H52" s="17"/>
      <c r="I52" s="16"/>
      <c r="J52" s="16"/>
      <c r="K52" s="16"/>
      <c r="L52" s="16"/>
      <c r="M52" s="17"/>
      <c r="N52" s="16"/>
      <c r="O52" s="16"/>
      <c r="P52" s="16"/>
      <c r="Q52" s="16"/>
      <c r="R52" s="17"/>
      <c r="S52" s="16"/>
      <c r="T52" s="16"/>
      <c r="U52" s="16"/>
      <c r="V52" s="16"/>
    </row>
    <row r="54" spans="1:26" ht="21" x14ac:dyDescent="0.5">
      <c r="D54" s="21" t="str">
        <f>D1</f>
        <v>Lane 1 (Knottingley)</v>
      </c>
      <c r="F54" s="22"/>
      <c r="G54" s="22"/>
      <c r="H54" s="21"/>
      <c r="I54" s="21" t="str">
        <f>I1</f>
        <v>Lane 2 (Askern)</v>
      </c>
      <c r="K54" s="21"/>
      <c r="L54" s="21"/>
      <c r="M54" s="21"/>
      <c r="N54" s="21" t="str">
        <f>N1</f>
        <v>Lane 3 Dartes</v>
      </c>
      <c r="P54" s="21"/>
      <c r="Q54" s="21"/>
      <c r="R54" s="21"/>
      <c r="S54" s="21">
        <f>S1</f>
        <v>0</v>
      </c>
    </row>
    <row r="55" spans="1:26" ht="21" x14ac:dyDescent="0.5">
      <c r="E55" s="41">
        <f>G51</f>
        <v>100</v>
      </c>
      <c r="F55" s="41"/>
      <c r="G55" s="2"/>
      <c r="J55" s="41">
        <f>L51</f>
        <v>49</v>
      </c>
      <c r="K55" s="41"/>
      <c r="O55" s="41">
        <f>Q51</f>
        <v>117</v>
      </c>
      <c r="P55" s="41"/>
      <c r="T55" s="41" t="str">
        <f>V51</f>
        <v/>
      </c>
      <c r="U55" s="41"/>
    </row>
    <row r="56" spans="1:26" x14ac:dyDescent="0.35">
      <c r="F56" s="3"/>
      <c r="G56" s="2"/>
    </row>
    <row r="57" spans="1:26" x14ac:dyDescent="0.35">
      <c r="F57" s="3"/>
      <c r="G57" s="2"/>
    </row>
    <row r="58" spans="1:26" x14ac:dyDescent="0.35">
      <c r="F58" s="3"/>
      <c r="G58" s="2"/>
    </row>
  </sheetData>
  <sheetProtection sheet="1" selectLockedCells="1"/>
  <mergeCells count="9">
    <mergeCell ref="A2:B2"/>
    <mergeCell ref="D1:G1"/>
    <mergeCell ref="E55:F55"/>
    <mergeCell ref="J55:K55"/>
    <mergeCell ref="T55:U55"/>
    <mergeCell ref="I1:L1"/>
    <mergeCell ref="N1:Q1"/>
    <mergeCell ref="S1:V1"/>
    <mergeCell ref="O55:P55"/>
  </mergeCells>
  <phoneticPr fontId="0" type="noConversion"/>
  <dataValidations count="1">
    <dataValidation type="list" allowBlank="1" showInputMessage="1" showErrorMessage="1" sqref="E3:E51 J3:J51 O3:O51 T3:T51" xr:uid="{00000000-0002-0000-0000-000000000000}">
      <formula1>$X$4:$X$9</formula1>
    </dataValidation>
  </dataValidations>
  <pageMargins left="3.937007874015748E-2" right="3.937007874015748E-2" top="0.74803149606299213" bottom="0.74803149606299213" header="0.31496062992125984" footer="0.31496062992125984"/>
  <pageSetup paperSize="8" scale="95" orientation="portrait" r:id="rId1"/>
  <ignoredErrors>
    <ignoredError sqref="I54 N54 S5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5"/>
  <sheetViews>
    <sheetView workbookViewId="0">
      <selection activeCell="C10" sqref="C10"/>
    </sheetView>
  </sheetViews>
  <sheetFormatPr defaultRowHeight="14.5" x14ac:dyDescent="0.35"/>
  <cols>
    <col min="1" max="1" width="17.453125" bestFit="1" customWidth="1"/>
    <col min="6" max="6" width="11.81640625" customWidth="1"/>
  </cols>
  <sheetData>
    <row r="1" spans="1:7" x14ac:dyDescent="0.35">
      <c r="A1" t="s">
        <v>54</v>
      </c>
      <c r="B1" t="s">
        <v>0</v>
      </c>
      <c r="C1" t="s">
        <v>4</v>
      </c>
      <c r="F1" t="s">
        <v>56</v>
      </c>
      <c r="G1" t="s">
        <v>57</v>
      </c>
    </row>
    <row r="2" spans="1:7" x14ac:dyDescent="0.35">
      <c r="B2" s="3">
        <v>1</v>
      </c>
      <c r="C2" s="3">
        <v>3</v>
      </c>
      <c r="F2" s="3">
        <v>1</v>
      </c>
    </row>
    <row r="3" spans="1:7" x14ac:dyDescent="0.35">
      <c r="B3" s="3">
        <v>2</v>
      </c>
      <c r="C3" s="3">
        <v>2</v>
      </c>
      <c r="F3" s="3">
        <v>2</v>
      </c>
      <c r="G3" t="s">
        <v>60</v>
      </c>
    </row>
    <row r="4" spans="1:7" x14ac:dyDescent="0.35">
      <c r="B4" s="3">
        <v>3</v>
      </c>
      <c r="C4" s="3">
        <v>1</v>
      </c>
      <c r="F4" s="3">
        <v>3</v>
      </c>
      <c r="G4" t="s">
        <v>61</v>
      </c>
    </row>
    <row r="5" spans="1:7" x14ac:dyDescent="0.35">
      <c r="B5" s="3">
        <v>4</v>
      </c>
      <c r="C5" s="3">
        <v>0</v>
      </c>
      <c r="F5" s="3">
        <v>4</v>
      </c>
    </row>
    <row r="6" spans="1:7" x14ac:dyDescent="0.35">
      <c r="B6" s="3" t="s">
        <v>1</v>
      </c>
      <c r="C6" s="3">
        <v>0</v>
      </c>
      <c r="F6" s="3" t="s">
        <v>1</v>
      </c>
    </row>
    <row r="7" spans="1:7" x14ac:dyDescent="0.35">
      <c r="B7" s="3" t="s">
        <v>59</v>
      </c>
      <c r="C7" s="3">
        <v>0</v>
      </c>
      <c r="F7" s="3" t="s">
        <v>59</v>
      </c>
    </row>
    <row r="9" spans="1:7" x14ac:dyDescent="0.35">
      <c r="A9" t="s">
        <v>55</v>
      </c>
      <c r="B9" t="s">
        <v>0</v>
      </c>
      <c r="C9" t="s">
        <v>4</v>
      </c>
    </row>
    <row r="10" spans="1:7" x14ac:dyDescent="0.35">
      <c r="B10" s="3">
        <v>1</v>
      </c>
      <c r="C10" s="3">
        <v>6</v>
      </c>
    </row>
    <row r="11" spans="1:7" x14ac:dyDescent="0.35">
      <c r="B11" s="3">
        <v>2</v>
      </c>
      <c r="C11" s="3">
        <v>4</v>
      </c>
    </row>
    <row r="12" spans="1:7" x14ac:dyDescent="0.35">
      <c r="B12" s="3">
        <v>3</v>
      </c>
      <c r="C12" s="3">
        <v>2</v>
      </c>
    </row>
    <row r="13" spans="1:7" x14ac:dyDescent="0.35">
      <c r="B13" s="3">
        <v>4</v>
      </c>
      <c r="C13" s="3">
        <v>0</v>
      </c>
    </row>
    <row r="14" spans="1:7" x14ac:dyDescent="0.35">
      <c r="B14" s="3" t="s">
        <v>1</v>
      </c>
      <c r="C14" s="3">
        <v>0</v>
      </c>
    </row>
    <row r="15" spans="1:7" x14ac:dyDescent="0.35">
      <c r="B15" s="3" t="s">
        <v>59</v>
      </c>
      <c r="C15" s="3">
        <v>0</v>
      </c>
    </row>
  </sheetData>
  <phoneticPr fontId="0" type="noConversion"/>
  <pageMargins left="0.47244094488188981" right="0.47244094488188981" top="0.47244094488188998" bottom="0.47244094488188998" header="0.3" footer="0.3"/>
  <pageSetup orientation="portrait" horizontalDpi="300" verticalDpi="300" r:id="rId1"/>
  <headerFooter>
    <oddFooter>&amp;LSteria Confidential&amp;C&amp;D&amp;RPage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5" x14ac:dyDescent="0.35"/>
  <sheetData/>
  <phoneticPr fontId="0" type="noConversion"/>
  <pageMargins left="0.47244094488188981" right="0.47244094488188981" top="0.47244094488188998" bottom="0.47244094488188998" header="0.3" footer="0.3"/>
  <pageSetup orientation="portrait" horizontalDpi="300" verticalDpi="300" r:id="rId1"/>
  <headerFooter>
    <oddFooter>&amp;LSteria Confidential&amp;C&amp;D&amp;RPage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Points</vt:lpstr>
      <vt:lpstr>Sheet3</vt:lpstr>
      <vt:lpstr>Sheet1!Print_Area</vt:lpstr>
      <vt:lpstr>Sheet1!Print_Titles</vt:lpstr>
    </vt:vector>
  </TitlesOfParts>
  <Company>Steria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Steria Standard Template</dc:title>
  <dc:creator>Stephen Ng</dc:creator>
  <cp:lastModifiedBy>Adam Burton</cp:lastModifiedBy>
  <cp:lastPrinted>2023-06-20T09:10:24Z</cp:lastPrinted>
  <dcterms:created xsi:type="dcterms:W3CDTF">2011-05-03T12:34:10Z</dcterms:created>
  <dcterms:modified xsi:type="dcterms:W3CDTF">2024-10-01T12:23:22Z</dcterms:modified>
</cp:coreProperties>
</file>